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225" windowWidth="13995" windowHeight="7200" activeTab="0"/>
  </bookViews>
  <sheets>
    <sheet name="Tab1" sheetId="1" r:id="rId1"/>
    <sheet name="Tab2" sheetId="2" r:id="rId2"/>
    <sheet name="Tab3" sheetId="3" r:id="rId3"/>
    <sheet name="Tab4" sheetId="4" r:id="rId4"/>
    <sheet name="Tab5" sheetId="5" r:id="rId5"/>
    <sheet name="App Maps data" sheetId="6" r:id="rId6"/>
  </sheets>
  <definedNames>
    <definedName name="STATERAT">#REF!</definedName>
  </definedNames>
  <calcPr fullCalcOnLoad="1"/>
</workbook>
</file>

<file path=xl/sharedStrings.xml><?xml version="1.0" encoding="utf-8"?>
<sst xmlns="http://schemas.openxmlformats.org/spreadsheetml/2006/main" count="387" uniqueCount="176">
  <si>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</si>
  <si>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</si>
  <si>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</si>
  <si>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</si>
  <si>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</si>
  <si>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</si>
  <si>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</si>
  <si>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</si>
  <si>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</si>
  <si>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</si>
  <si>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</si>
  <si>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Oklahoma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</si>
  <si>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</si>
  <si>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</si>
  <si>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</si>
  <si>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</si>
  <si>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</si>
  <si>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</si>
  <si>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</si>
  <si>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</si>
  <si>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</si>
  <si>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</si>
  <si>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</si>
  <si>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</si>
  <si>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</si>
  <si>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</si>
  <si>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</si>
  <si>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</si>
  <si>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</si>
  <si>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</si>
  <si>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</si>
  <si>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</si>
  <si>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</si>
  <si>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</si>
  <si>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</si>
  <si>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</si>
  <si>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</si>
  <si>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</si>
  <si>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</si>
  <si>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</si>
  <si>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</si>
  <si>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</si>
  <si>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</si>
  <si>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</si>
  <si>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</si>
  <si>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</si>
  <si>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</si>
  <si>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West Virginia</t>
  </si>
  <si>
    <t>Virginia</t>
  </si>
  <si>
    <t>Wisconsin</t>
  </si>
  <si>
    <t>Wyoming</t>
  </si>
  <si>
    <t>Sex of partners</t>
  </si>
  <si>
    <t>Total</t>
  </si>
  <si>
    <t>Male-Male</t>
  </si>
  <si>
    <t>Female-Female</t>
  </si>
  <si>
    <t>Unmarried</t>
  </si>
  <si>
    <t>partners</t>
  </si>
  <si>
    <t>Number</t>
  </si>
  <si>
    <t>Percent</t>
  </si>
  <si>
    <t>Source:</t>
  </si>
  <si>
    <t>Unpublished tabulations from Census 2000 short form.  Total column</t>
  </si>
  <si>
    <t>consistent with SF1, table PCT14.</t>
  </si>
  <si>
    <t xml:space="preserve"> </t>
  </si>
  <si>
    <t>Survey year and</t>
  </si>
  <si>
    <t>Other</t>
  </si>
  <si>
    <t>sex of couple</t>
  </si>
  <si>
    <t>couples</t>
  </si>
  <si>
    <t>(Percent distribution)</t>
  </si>
  <si>
    <t>Source: Unpublished tabulations from the American Community Survey.</t>
  </si>
  <si>
    <r>
      <t>imputation</t>
    </r>
    <r>
      <rPr>
        <vertAlign val="superscript"/>
        <sz val="10"/>
        <rFont val="MS Sans Serif"/>
        <family val="2"/>
      </rPr>
      <t>2</t>
    </r>
  </si>
  <si>
    <t>Total column consistent with published tables.</t>
  </si>
  <si>
    <t xml:space="preserve">  Total</t>
  </si>
  <si>
    <t>Household Characteristics</t>
  </si>
  <si>
    <t>Age of Householder</t>
  </si>
  <si>
    <t xml:space="preserve">    15 to 24 years</t>
  </si>
  <si>
    <t xml:space="preserve">    25 to 34 years</t>
  </si>
  <si>
    <t xml:space="preserve">    35 to 44 years</t>
  </si>
  <si>
    <t xml:space="preserve">    45 to 54 years</t>
  </si>
  <si>
    <t xml:space="preserve">    55 to 64 years</t>
  </si>
  <si>
    <t xml:space="preserve">    65 years and over</t>
  </si>
  <si>
    <t>Race of householder</t>
  </si>
  <si>
    <t xml:space="preserve">    White</t>
  </si>
  <si>
    <t xml:space="preserve">    Black or African American</t>
  </si>
  <si>
    <t xml:space="preserve">    American Indian or Alaska Native</t>
  </si>
  <si>
    <t xml:space="preserve">    Asian</t>
  </si>
  <si>
    <t xml:space="preserve">    Native Hawaiian or Pacific Islander</t>
  </si>
  <si>
    <t xml:space="preserve">    Some Other Race</t>
  </si>
  <si>
    <t xml:space="preserve">    Hispanic or Latino origin (of any race)</t>
  </si>
  <si>
    <t xml:space="preserve">    White alone, not Hispanic or Latino</t>
  </si>
  <si>
    <t>Educational Attainment</t>
  </si>
  <si>
    <t>Own Children in the Household</t>
  </si>
  <si>
    <t>Home Tenure</t>
  </si>
  <si>
    <t xml:space="preserve">    Own</t>
  </si>
  <si>
    <t xml:space="preserve">    Rent</t>
  </si>
  <si>
    <t xml:space="preserve">    Householder employed</t>
  </si>
  <si>
    <t xml:space="preserve">    Both partners employed</t>
  </si>
  <si>
    <t xml:space="preserve">Married </t>
  </si>
  <si>
    <t>opposite-sex</t>
  </si>
  <si>
    <t>same-sex</t>
  </si>
  <si>
    <t xml:space="preserve">Unmarried </t>
  </si>
  <si>
    <t xml:space="preserve">  Census 2000 Short Form</t>
  </si>
  <si>
    <t>California and Massachusetts, ACS 2003-2007</t>
  </si>
  <si>
    <t xml:space="preserve">    Householder has at least a Bachelor's degree</t>
  </si>
  <si>
    <t xml:space="preserve">    Both partners with at least a Bachelor's degree</t>
  </si>
  <si>
    <t>Hispanic Origin of householder</t>
  </si>
  <si>
    <t xml:space="preserve">    Two or more races</t>
  </si>
  <si>
    <t>Household income</t>
  </si>
  <si>
    <t xml:space="preserve">  Less than $35,000</t>
  </si>
  <si>
    <t xml:space="preserve">  $35,000 to $49,999</t>
  </si>
  <si>
    <t xml:space="preserve">  $50,000 to $74,999</t>
  </si>
  <si>
    <t xml:space="preserve">  $75,000 to $99,999</t>
  </si>
  <si>
    <t xml:space="preserve">  $100,000 or more</t>
  </si>
  <si>
    <t>Percent of couples interracial</t>
  </si>
  <si>
    <t>All Respondents (number)</t>
  </si>
  <si>
    <t>Average Household Income (dollars)</t>
  </si>
  <si>
    <t xml:space="preserve">    Average age of householder (years)</t>
  </si>
  <si>
    <t xml:space="preserve">    Average age of householder</t>
  </si>
  <si>
    <t xml:space="preserve">    Average age of spouse/partner (years)</t>
  </si>
  <si>
    <t xml:space="preserve">    Average age of partner</t>
  </si>
  <si>
    <t xml:space="preserve"> male-male</t>
  </si>
  <si>
    <t>female-female</t>
  </si>
  <si>
    <t>Editing status for relationship item</t>
  </si>
  <si>
    <t>Std Error</t>
  </si>
  <si>
    <r>
      <t>Employment Status</t>
    </r>
    <r>
      <rPr>
        <vertAlign val="superscript"/>
        <sz val="9"/>
        <rFont val="MS Sans Serif"/>
        <family val="2"/>
      </rPr>
      <t>1</t>
    </r>
  </si>
  <si>
    <r>
      <t>Children in the Household</t>
    </r>
    <r>
      <rPr>
        <vertAlign val="superscript"/>
        <sz val="9"/>
        <rFont val="MS Sans Serif"/>
        <family val="2"/>
      </rPr>
      <t>2</t>
    </r>
  </si>
  <si>
    <t xml:space="preserve">Note: Standard errors derived using a jacknife procedure consistent with standard errors </t>
  </si>
  <si>
    <t>published by the Census Bureau from the ACS.</t>
  </si>
  <si>
    <r>
      <t>1</t>
    </r>
    <r>
      <rPr>
        <sz val="9"/>
        <rFont val="MS Sans Serif"/>
        <family val="2"/>
      </rPr>
      <t xml:space="preserve"> Data tabulated after age, sex, relationship, and marital status items were edited.</t>
    </r>
  </si>
  <si>
    <r>
      <t>2</t>
    </r>
    <r>
      <rPr>
        <sz val="9"/>
        <rFont val="MS Sans Serif"/>
        <family val="2"/>
      </rPr>
      <t xml:space="preserve"> Includes cases randomly imputed via hot deck imputations.</t>
    </r>
  </si>
  <si>
    <r>
      <t>1</t>
    </r>
    <r>
      <rPr>
        <sz val="10"/>
        <rFont val="MS Sans Serif"/>
        <family val="2"/>
      </rPr>
      <t xml:space="preserve"> Data tabulated after age, sex, relationship, and marital status items were edited.</t>
    </r>
  </si>
  <si>
    <r>
      <t>2</t>
    </r>
    <r>
      <rPr>
        <sz val="10"/>
        <rFont val="MS Sans Serif"/>
        <family val="2"/>
      </rPr>
      <t xml:space="preserve"> Includes cases randomly imputed via hot deck imputations.</t>
    </r>
  </si>
  <si>
    <t>Standard errors were derived using the Taylor Expansion method.</t>
  </si>
  <si>
    <t>Census 2000</t>
  </si>
  <si>
    <t>Area</t>
  </si>
  <si>
    <t>Std Err</t>
  </si>
  <si>
    <t>United States</t>
  </si>
  <si>
    <t>*</t>
  </si>
  <si>
    <t>2007 ACS</t>
  </si>
  <si>
    <t xml:space="preserve">Table 1.  Numbers of Same-Sex Couple Households by Editing Status: </t>
  </si>
  <si>
    <t>Table 2. Estimates of Same-Sex Couple Households by Editing Status:  ACS, 2003-2007</t>
  </si>
  <si>
    <t xml:space="preserve">Table 3. Estimates of Same-Sex Couple Households by Editing Status:  </t>
  </si>
  <si>
    <t>Table 4. Household Characteristics of Opposite-Sex and Same-sex Couple Households: ACS 2007</t>
  </si>
  <si>
    <r>
      <t>1</t>
    </r>
    <r>
      <rPr>
        <sz val="9"/>
        <rFont val="MS Sans Serif"/>
        <family val="2"/>
      </rPr>
      <t xml:space="preserve">Employed or in the Armed forces.  </t>
    </r>
    <r>
      <rPr>
        <vertAlign val="superscript"/>
        <sz val="9"/>
        <rFont val="MS Sans Serif"/>
        <family val="2"/>
      </rPr>
      <t>2</t>
    </r>
    <r>
      <rPr>
        <sz val="9"/>
        <rFont val="MS Sans Serif"/>
        <family val="2"/>
      </rPr>
      <t xml:space="preserve"> Includes own children and nonreltives of the household under 18 years.</t>
    </r>
  </si>
  <si>
    <t>Table 5. Household Characteristics of Same-Sex Couple Households by Editing Status: ACS 2007</t>
  </si>
  <si>
    <r>
      <t>Employment Status</t>
    </r>
    <r>
      <rPr>
        <vertAlign val="superscript"/>
        <sz val="8.5"/>
        <rFont val="MS Sans Serif"/>
        <family val="2"/>
      </rPr>
      <t>1</t>
    </r>
  </si>
  <si>
    <r>
      <t>Children in the Household</t>
    </r>
    <r>
      <rPr>
        <vertAlign val="superscript"/>
        <sz val="8.5"/>
        <rFont val="MS Sans Serif"/>
        <family val="2"/>
      </rPr>
      <t>2</t>
    </r>
  </si>
  <si>
    <r>
      <t>1</t>
    </r>
    <r>
      <rPr>
        <sz val="8.5"/>
        <rFont val="MS Sans Serif"/>
        <family val="2"/>
      </rPr>
      <t>Employed or in the Armed forces.</t>
    </r>
  </si>
  <si>
    <r>
      <t>2</t>
    </r>
    <r>
      <rPr>
        <sz val="8.5"/>
        <rFont val="MS Sans Serif"/>
        <family val="2"/>
      </rPr>
      <t xml:space="preserve"> Includes own children and nonrelatives of the household under 18 years.</t>
    </r>
  </si>
  <si>
    <t>1 All couple households include opposite-sex married and unmarried couples and all same-sex households.</t>
  </si>
  <si>
    <t>Appendix.   Same-Sex Couple Households: Census 2000 and the 2007 American Community Survey</t>
  </si>
  <si>
    <t>Perecent</t>
  </si>
  <si>
    <t>unmarried partners</t>
  </si>
  <si>
    <r>
      <t>Edited unmarried partners</t>
    </r>
    <r>
      <rPr>
        <vertAlign val="superscript"/>
        <sz val="9"/>
        <rFont val="MS Sans Serif"/>
        <family val="2"/>
      </rPr>
      <t>1</t>
    </r>
  </si>
  <si>
    <r>
      <t>Edited unmarried partners</t>
    </r>
    <r>
      <rPr>
        <vertAlign val="superscript"/>
        <sz val="10"/>
        <rFont val="MS Sans Serif"/>
        <family val="2"/>
      </rPr>
      <t>1</t>
    </r>
  </si>
  <si>
    <t>as unmarried</t>
  </si>
  <si>
    <t>Percent of all same-sex</t>
  </si>
  <si>
    <t>households from</t>
  </si>
  <si>
    <t>from reports as spouses</t>
  </si>
  <si>
    <t>reports as spouses</t>
  </si>
  <si>
    <t>Couples reported as</t>
  </si>
  <si>
    <t>as spouses</t>
  </si>
  <si>
    <t>Couples reported</t>
  </si>
  <si>
    <t>Couples reported as spouses</t>
  </si>
  <si>
    <t>Couples reported  as</t>
  </si>
  <si>
    <t xml:space="preserve">Couples reported as spouses </t>
  </si>
  <si>
    <t>Couples reported as unmarried partners</t>
  </si>
  <si>
    <r>
      <t>imputation</t>
    </r>
    <r>
      <rPr>
        <vertAlign val="superscript"/>
        <sz val="8.5"/>
        <rFont val="MS Sans Serif"/>
        <family val="2"/>
      </rPr>
      <t>2</t>
    </r>
  </si>
  <si>
    <t>Source: Percents are from Census 2000 100 percent internal data file and 2007 ACS internal data file.</t>
  </si>
  <si>
    <t>* Indicates 2007 ACS percent significantly different from the US average at the 90 percent confidence level.</t>
  </si>
  <si>
    <t>ACS 2007 numbers are from table B11009 on the American FactFinder.</t>
  </si>
  <si>
    <t>Total same-sex</t>
  </si>
  <si>
    <t>households</t>
  </si>
  <si>
    <t>Percent of all same-sex households</t>
  </si>
  <si>
    <t>households that are  of</t>
  </si>
  <si>
    <r>
      <t xml:space="preserve">the same-sex  </t>
    </r>
    <r>
      <rPr>
        <vertAlign val="superscript"/>
        <sz val="8"/>
        <rFont val="MS Sans Serif"/>
        <family val="2"/>
      </rPr>
      <t>1</t>
    </r>
  </si>
  <si>
    <t>Percent of all coupled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</si>
</sst>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0"/>
    <numFmt numFmtId="167" formatCode="0.00000"/>
    <numFmt numFmtId="168" formatCode="0.0"/>
    <numFmt numFmtId="169" formatCode="#,##0.0"/>
    <numFmt numFmtId="170" formatCode="#,##0.000"/>
    <numFmt numFmtId="171" formatCode="0.0%"/>
    <numFmt numFmtId="172" formatCode="&quot;$&quot;#,##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vertAlign val="superscript"/>
      <sz val="10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vertAlign val="superscript"/>
      <sz val="9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vertAlign val="superscript"/>
      <sz val="8.5"/>
      <name val="MS Sans Serif"/>
      <family val="2"/>
    </font>
    <font>
      <vertAlign val="superscript"/>
      <sz val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68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68" fontId="7" fillId="33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169" fontId="7" fillId="33" borderId="0" xfId="0" applyNumberFormat="1" applyFont="1" applyFill="1" applyAlignment="1">
      <alignment horizontal="center"/>
    </xf>
    <xf numFmtId="169" fontId="7" fillId="33" borderId="0" xfId="0" applyNumberFormat="1" applyFont="1" applyFill="1" applyAlignment="1">
      <alignment/>
    </xf>
    <xf numFmtId="168" fontId="7" fillId="33" borderId="0" xfId="0" applyNumberFormat="1" applyFont="1" applyFill="1" applyAlignment="1">
      <alignment/>
    </xf>
    <xf numFmtId="165" fontId="7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wrapText="1"/>
    </xf>
    <xf numFmtId="6" fontId="7" fillId="33" borderId="0" xfId="0" applyNumberFormat="1" applyFont="1" applyFill="1" applyAlignment="1">
      <alignment horizontal="center"/>
    </xf>
    <xf numFmtId="172" fontId="7" fillId="33" borderId="0" xfId="0" applyNumberFormat="1" applyFont="1" applyFill="1" applyAlignment="1">
      <alignment horizontal="center"/>
    </xf>
    <xf numFmtId="0" fontId="8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7" fillId="33" borderId="18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7" fillId="33" borderId="12" xfId="0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68" fontId="7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168" fontId="7" fillId="0" borderId="0" xfId="0" applyNumberFormat="1" applyFont="1" applyAlignment="1" quotePrefix="1">
      <alignment/>
    </xf>
    <xf numFmtId="2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3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3" fontId="10" fillId="33" borderId="0" xfId="0" applyNumberFormat="1" applyFont="1" applyFill="1" applyBorder="1" applyAlignment="1">
      <alignment horizontal="center"/>
    </xf>
    <xf numFmtId="3" fontId="10" fillId="33" borderId="0" xfId="0" applyNumberFormat="1" applyFont="1" applyFill="1" applyAlignment="1">
      <alignment/>
    </xf>
    <xf numFmtId="168" fontId="10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0" fontId="10" fillId="33" borderId="12" xfId="0" applyFont="1" applyFill="1" applyBorder="1" applyAlignment="1">
      <alignment wrapText="1"/>
    </xf>
    <xf numFmtId="165" fontId="10" fillId="33" borderId="0" xfId="0" applyNumberFormat="1" applyFont="1" applyFill="1" applyAlignment="1">
      <alignment horizontal="center"/>
    </xf>
    <xf numFmtId="172" fontId="10" fillId="33" borderId="0" xfId="0" applyNumberFormat="1" applyFont="1" applyFill="1" applyAlignment="1">
      <alignment horizontal="center"/>
    </xf>
    <xf numFmtId="1" fontId="10" fillId="33" borderId="0" xfId="0" applyNumberFormat="1" applyFont="1" applyFill="1" applyAlignment="1">
      <alignment horizontal="center"/>
    </xf>
    <xf numFmtId="0" fontId="11" fillId="33" borderId="13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 wrapText="1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3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2" fontId="7" fillId="0" borderId="10" xfId="0" applyNumberFormat="1" applyFont="1" applyBorder="1" applyAlignment="1">
      <alignment/>
    </xf>
    <xf numFmtId="168" fontId="7" fillId="0" borderId="10" xfId="0" applyNumberFormat="1" applyFont="1" applyBorder="1" applyAlignment="1" quotePrefix="1">
      <alignment/>
    </xf>
    <xf numFmtId="168" fontId="7" fillId="0" borderId="10" xfId="0" applyNumberFormat="1" applyFont="1" applyBorder="1" applyAlignment="1">
      <alignment/>
    </xf>
    <xf numFmtId="3" fontId="7" fillId="0" borderId="0" xfId="0" applyNumberFormat="1" applyFont="1" applyAlignment="1" quotePrefix="1">
      <alignment/>
    </xf>
    <xf numFmtId="3" fontId="7" fillId="0" borderId="10" xfId="0" applyNumberFormat="1" applyFont="1" applyBorder="1" applyAlignment="1" quotePrefix="1">
      <alignment/>
    </xf>
    <xf numFmtId="0" fontId="7" fillId="0" borderId="16" xfId="0" applyFon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7" fillId="33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12" fillId="33" borderId="0" xfId="0" applyFont="1" applyFill="1" applyAlignment="1">
      <alignment/>
    </xf>
    <xf numFmtId="0" fontId="10" fillId="33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2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8.00390625" style="1" customWidth="1"/>
    <col min="2" max="2" width="8.28125" style="1" customWidth="1"/>
    <col min="3" max="3" width="20.28125" style="1" customWidth="1"/>
    <col min="4" max="4" width="10.421875" style="1" customWidth="1"/>
    <col min="5" max="5" width="10.7109375" style="1" customWidth="1"/>
    <col min="6" max="16384" width="9.140625" style="1" customWidth="1"/>
  </cols>
  <sheetData>
    <row r="1" ht="12.75">
      <c r="A1" s="1" t="s">
        <v>138</v>
      </c>
    </row>
    <row r="2" ht="12.75">
      <c r="A2" s="1" t="s">
        <v>100</v>
      </c>
    </row>
    <row r="4" spans="1:5" ht="12.75">
      <c r="A4" s="2"/>
      <c r="B4" s="2"/>
      <c r="C4" s="2"/>
      <c r="D4" s="2"/>
      <c r="E4" s="2"/>
    </row>
    <row r="5" spans="1:5" ht="15.75">
      <c r="A5" s="3"/>
      <c r="B5" s="69"/>
      <c r="C5" s="142" t="s">
        <v>153</v>
      </c>
      <c r="D5" s="143"/>
      <c r="E5" s="143"/>
    </row>
    <row r="6" spans="1:5" ht="12.75">
      <c r="A6" s="4"/>
      <c r="B6" s="70"/>
      <c r="C6" s="123" t="s">
        <v>62</v>
      </c>
      <c r="D6" s="144" t="s">
        <v>161</v>
      </c>
      <c r="E6" s="145"/>
    </row>
    <row r="7" spans="1:5" ht="12.75">
      <c r="A7" s="4"/>
      <c r="B7" s="70"/>
      <c r="C7" s="124" t="s">
        <v>159</v>
      </c>
      <c r="D7" s="141" t="s">
        <v>160</v>
      </c>
      <c r="E7" s="141"/>
    </row>
    <row r="8" spans="1:5" ht="12.75">
      <c r="A8" s="5" t="s">
        <v>51</v>
      </c>
      <c r="B8" s="71" t="s">
        <v>52</v>
      </c>
      <c r="C8" s="125" t="s">
        <v>151</v>
      </c>
      <c r="D8" s="128" t="s">
        <v>57</v>
      </c>
      <c r="E8" s="122" t="s">
        <v>58</v>
      </c>
    </row>
    <row r="9" ht="12.75">
      <c r="A9" s="4"/>
    </row>
    <row r="10" spans="1:5" ht="12.75">
      <c r="A10" s="4" t="s">
        <v>52</v>
      </c>
      <c r="B10" s="6">
        <v>594391</v>
      </c>
      <c r="C10" s="126">
        <v>341014</v>
      </c>
      <c r="D10" s="126">
        <v>253377</v>
      </c>
      <c r="E10" s="127">
        <f>SUM(D10/B10)*100</f>
        <v>42.628000760442205</v>
      </c>
    </row>
    <row r="11" spans="1:5" ht="12.75">
      <c r="A11" s="4" t="s">
        <v>53</v>
      </c>
      <c r="B11" s="6">
        <v>301026</v>
      </c>
      <c r="C11" s="126">
        <v>174859</v>
      </c>
      <c r="D11" s="126">
        <v>126167</v>
      </c>
      <c r="E11" s="127">
        <f>SUM(D11/B11)*100</f>
        <v>41.91232651000246</v>
      </c>
    </row>
    <row r="12" spans="1:5" ht="12.75">
      <c r="A12" s="4" t="s">
        <v>54</v>
      </c>
      <c r="B12" s="6">
        <v>293365</v>
      </c>
      <c r="C12" s="126">
        <v>166155</v>
      </c>
      <c r="D12" s="126">
        <v>127210</v>
      </c>
      <c r="E12" s="127">
        <f>SUM(D12/B12)*100</f>
        <v>43.36236429021867</v>
      </c>
    </row>
    <row r="13" spans="1:5" ht="12.75">
      <c r="A13" s="5"/>
      <c r="B13" s="2"/>
      <c r="C13" s="2"/>
      <c r="D13" s="2"/>
      <c r="E13" s="2"/>
    </row>
    <row r="15" ht="12.75">
      <c r="A15" s="1" t="s">
        <v>59</v>
      </c>
    </row>
    <row r="16" ht="12.75">
      <c r="A16" s="1" t="s">
        <v>60</v>
      </c>
    </row>
    <row r="17" ht="12.75">
      <c r="A17" s="1" t="s">
        <v>61</v>
      </c>
    </row>
    <row r="18" ht="15.75">
      <c r="A18" s="7" t="s">
        <v>129</v>
      </c>
    </row>
  </sheetData>
  <sheetProtection/>
  <mergeCells count="3">
    <mergeCell ref="D7:E7"/>
    <mergeCell ref="C5:E5"/>
    <mergeCell ref="D6:E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H8" sqref="H8"/>
    </sheetView>
  </sheetViews>
  <sheetFormatPr defaultColWidth="9.140625" defaultRowHeight="12.75"/>
  <cols>
    <col min="1" max="1" width="16.00390625" style="10" customWidth="1"/>
    <col min="2" max="2" width="10.7109375" style="10" customWidth="1"/>
    <col min="3" max="3" width="11.140625" style="10" customWidth="1"/>
    <col min="4" max="5" width="9.140625" style="10" customWidth="1"/>
    <col min="6" max="6" width="18.7109375" style="129" customWidth="1"/>
    <col min="7" max="7" width="11.421875" style="129" customWidth="1"/>
    <col min="8" max="8" width="13.421875" style="10" customWidth="1"/>
    <col min="9" max="16384" width="9.140625" style="10" customWidth="1"/>
  </cols>
  <sheetData>
    <row r="1" ht="12.75">
      <c r="A1" s="10" t="s">
        <v>139</v>
      </c>
    </row>
    <row r="3" spans="1:7" ht="12.75">
      <c r="A3" s="61"/>
      <c r="B3" s="61"/>
      <c r="C3" s="61"/>
      <c r="D3" s="61"/>
      <c r="E3" s="61"/>
      <c r="F3" s="119"/>
      <c r="G3" s="119"/>
    </row>
    <row r="4" spans="1:7" ht="15.75">
      <c r="A4" s="62"/>
      <c r="B4" s="147" t="s">
        <v>153</v>
      </c>
      <c r="C4" s="147"/>
      <c r="D4" s="147"/>
      <c r="E4" s="147"/>
      <c r="F4" s="147"/>
      <c r="G4" s="148"/>
    </row>
    <row r="5" spans="1:6" ht="12.75">
      <c r="A5" s="9" t="s">
        <v>62</v>
      </c>
      <c r="B5" s="63" t="s">
        <v>62</v>
      </c>
      <c r="C5" s="153" t="s">
        <v>62</v>
      </c>
      <c r="D5" s="154"/>
      <c r="E5" s="155"/>
      <c r="F5" s="130" t="s">
        <v>62</v>
      </c>
    </row>
    <row r="6" spans="1:7" ht="12.75">
      <c r="A6" s="9" t="s">
        <v>63</v>
      </c>
      <c r="B6" s="64" t="s">
        <v>52</v>
      </c>
      <c r="C6" s="149" t="s">
        <v>162</v>
      </c>
      <c r="D6" s="150"/>
      <c r="E6" s="151"/>
      <c r="F6" s="131" t="s">
        <v>163</v>
      </c>
      <c r="G6" s="129" t="s">
        <v>64</v>
      </c>
    </row>
    <row r="7" spans="1:7" ht="15.75">
      <c r="A7" s="8" t="s">
        <v>65</v>
      </c>
      <c r="B7" s="65" t="s">
        <v>66</v>
      </c>
      <c r="C7" s="65" t="s">
        <v>57</v>
      </c>
      <c r="D7" s="66" t="s">
        <v>58</v>
      </c>
      <c r="E7" s="66" t="s">
        <v>122</v>
      </c>
      <c r="F7" s="132" t="s">
        <v>151</v>
      </c>
      <c r="G7" s="119" t="s">
        <v>69</v>
      </c>
    </row>
    <row r="8" spans="1:7" ht="12.75">
      <c r="A8" s="9"/>
      <c r="B8" s="67"/>
      <c r="C8" s="67"/>
      <c r="D8" s="67"/>
      <c r="E8" s="67"/>
      <c r="F8" s="133"/>
      <c r="G8" s="133"/>
    </row>
    <row r="9" ht="12.75">
      <c r="A9" s="68">
        <v>2007</v>
      </c>
    </row>
    <row r="10" spans="1:7" ht="12.75">
      <c r="A10" s="68" t="s">
        <v>71</v>
      </c>
      <c r="B10" s="11">
        <f>SUM(B11+B12)</f>
        <v>753618</v>
      </c>
      <c r="C10" s="11">
        <f>SUM(C11+C12)</f>
        <v>340848</v>
      </c>
      <c r="D10" s="12">
        <f>SUM(C10/B10)*100</f>
        <v>45.22821907120053</v>
      </c>
      <c r="E10" s="13">
        <v>0.51051</v>
      </c>
      <c r="F10" s="134">
        <f>SUM(F11+F12)</f>
        <v>406890</v>
      </c>
      <c r="G10" s="134">
        <f>SUM(G11+G12)</f>
        <v>5880</v>
      </c>
    </row>
    <row r="11" spans="1:7" ht="12.75">
      <c r="A11" s="9" t="s">
        <v>53</v>
      </c>
      <c r="B11" s="11">
        <v>395572</v>
      </c>
      <c r="C11" s="11">
        <v>190004</v>
      </c>
      <c r="D11" s="12">
        <f>SUM(C11/B11)*100</f>
        <v>48.032722235143034</v>
      </c>
      <c r="E11" s="13">
        <v>0.72597</v>
      </c>
      <c r="F11" s="134">
        <v>201692</v>
      </c>
      <c r="G11" s="134">
        <v>3876</v>
      </c>
    </row>
    <row r="12" spans="1:7" ht="12.75">
      <c r="A12" s="9" t="s">
        <v>54</v>
      </c>
      <c r="B12" s="11">
        <v>358046</v>
      </c>
      <c r="C12" s="11">
        <v>150844</v>
      </c>
      <c r="D12" s="12">
        <f>SUM(C12/B12)*100</f>
        <v>42.12978220675556</v>
      </c>
      <c r="E12" s="13">
        <v>0.76275</v>
      </c>
      <c r="F12" s="134">
        <v>205198</v>
      </c>
      <c r="G12" s="134">
        <v>2004</v>
      </c>
    </row>
    <row r="13" spans="1:5" ht="12.75">
      <c r="A13" s="9"/>
      <c r="E13" s="13"/>
    </row>
    <row r="14" spans="1:5" ht="12.75">
      <c r="A14" s="68">
        <v>2006</v>
      </c>
      <c r="E14" s="13"/>
    </row>
    <row r="15" spans="1:7" ht="12.75">
      <c r="A15" s="68" t="s">
        <v>71</v>
      </c>
      <c r="B15" s="11">
        <f>SUM(B16+B17)</f>
        <v>779867</v>
      </c>
      <c r="C15" s="11">
        <f>SUM(C16+C17)</f>
        <v>385752</v>
      </c>
      <c r="D15" s="12">
        <f>SUM(C15/B15)*100</f>
        <v>49.463818830646765</v>
      </c>
      <c r="E15" s="13">
        <v>0.51796</v>
      </c>
      <c r="F15" s="134">
        <f>SUM(F16+F17)</f>
        <v>390403</v>
      </c>
      <c r="G15" s="134">
        <f>SUM(G16+G17)</f>
        <v>3712</v>
      </c>
    </row>
    <row r="16" spans="1:7" ht="12.75">
      <c r="A16" s="9" t="s">
        <v>53</v>
      </c>
      <c r="B16" s="11">
        <v>417044</v>
      </c>
      <c r="C16" s="11">
        <v>217617</v>
      </c>
      <c r="D16" s="12">
        <f>SUM(C16/B16)*100</f>
        <v>52.180825044839395</v>
      </c>
      <c r="E16" s="13">
        <v>0.72206</v>
      </c>
      <c r="F16" s="134">
        <v>197497</v>
      </c>
      <c r="G16" s="134">
        <v>1930</v>
      </c>
    </row>
    <row r="17" spans="1:7" ht="12.75">
      <c r="A17" s="9" t="s">
        <v>54</v>
      </c>
      <c r="B17" s="11">
        <v>362823</v>
      </c>
      <c r="C17" s="11">
        <v>168135</v>
      </c>
      <c r="D17" s="12">
        <f>SUM(C17/B17)*100</f>
        <v>46.34077773459786</v>
      </c>
      <c r="E17" s="13">
        <v>0.64171</v>
      </c>
      <c r="F17" s="134">
        <v>192906</v>
      </c>
      <c r="G17" s="134">
        <v>1782</v>
      </c>
    </row>
    <row r="18" spans="1:7" ht="12.75">
      <c r="A18" s="9"/>
      <c r="B18" s="11"/>
      <c r="C18" s="11"/>
      <c r="D18" s="12"/>
      <c r="E18" s="13"/>
      <c r="F18" s="134"/>
      <c r="G18" s="134"/>
    </row>
    <row r="19" spans="1:7" ht="12.75">
      <c r="A19" s="68">
        <v>2005</v>
      </c>
      <c r="B19" s="11"/>
      <c r="C19" s="11"/>
      <c r="E19" s="13"/>
      <c r="F19" s="134"/>
      <c r="G19" s="134"/>
    </row>
    <row r="20" spans="1:7" ht="12.75">
      <c r="A20" s="68" t="s">
        <v>71</v>
      </c>
      <c r="B20" s="11">
        <f>SUM(B21+B22)</f>
        <v>776943</v>
      </c>
      <c r="C20" s="11">
        <f>SUM(C21+C22)</f>
        <v>392314</v>
      </c>
      <c r="D20" s="12">
        <f>SUM(C20/B20)*100</f>
        <v>50.49456652547227</v>
      </c>
      <c r="E20" s="13">
        <v>0.44118</v>
      </c>
      <c r="F20" s="134">
        <f>SUM(F21+F22)</f>
        <v>380148</v>
      </c>
      <c r="G20" s="134">
        <f>SUM(G21+G22)</f>
        <v>4481</v>
      </c>
    </row>
    <row r="21" spans="1:7" ht="12.75">
      <c r="A21" s="9" t="s">
        <v>53</v>
      </c>
      <c r="B21" s="11">
        <v>413095</v>
      </c>
      <c r="C21" s="11">
        <v>214477</v>
      </c>
      <c r="D21" s="12">
        <f>SUM(C21/B21)*100</f>
        <v>51.919534247570176</v>
      </c>
      <c r="E21" s="13">
        <v>0.69411</v>
      </c>
      <c r="F21" s="134">
        <v>196835</v>
      </c>
      <c r="G21" s="134">
        <v>1783</v>
      </c>
    </row>
    <row r="22" spans="1:7" ht="12.75">
      <c r="A22" s="9" t="s">
        <v>54</v>
      </c>
      <c r="B22" s="11">
        <v>363848</v>
      </c>
      <c r="C22" s="11">
        <v>177837</v>
      </c>
      <c r="D22" s="12">
        <f>SUM(C22/B22)*100</f>
        <v>48.87672874387107</v>
      </c>
      <c r="E22" s="13">
        <v>0.69523</v>
      </c>
      <c r="F22" s="134">
        <v>183313</v>
      </c>
      <c r="G22" s="134">
        <v>2698</v>
      </c>
    </row>
    <row r="23" spans="1:7" ht="12.75">
      <c r="A23" s="9"/>
      <c r="B23" s="11"/>
      <c r="C23" s="11"/>
      <c r="E23" s="13"/>
      <c r="F23" s="134"/>
      <c r="G23" s="134"/>
    </row>
    <row r="24" spans="1:7" ht="12.75">
      <c r="A24" s="68">
        <v>2004</v>
      </c>
      <c r="B24" s="11"/>
      <c r="C24" s="11"/>
      <c r="E24" s="13"/>
      <c r="F24" s="134"/>
      <c r="G24" s="134"/>
    </row>
    <row r="25" spans="1:7" ht="12.75">
      <c r="A25" s="68" t="s">
        <v>71</v>
      </c>
      <c r="B25" s="11">
        <f>SUM(B26+B27)</f>
        <v>707196</v>
      </c>
      <c r="C25" s="11">
        <f>SUM(C26+C27)</f>
        <v>364056</v>
      </c>
      <c r="D25" s="12">
        <f>SUM(C25/B25)*100</f>
        <v>51.47879795700202</v>
      </c>
      <c r="E25" s="13">
        <v>0.96987</v>
      </c>
      <c r="F25" s="134">
        <f>SUM(F26+F27)</f>
        <v>339525</v>
      </c>
      <c r="G25" s="134">
        <f>SUM(G26+G27)</f>
        <v>3615</v>
      </c>
    </row>
    <row r="26" spans="1:7" ht="12.75">
      <c r="A26" s="9" t="s">
        <v>53</v>
      </c>
      <c r="B26" s="11">
        <v>374397</v>
      </c>
      <c r="C26" s="11">
        <v>200370</v>
      </c>
      <c r="D26" s="12">
        <f>SUM(C26/B26)*100</f>
        <v>53.518057035713426</v>
      </c>
      <c r="E26" s="13">
        <v>1.40046</v>
      </c>
      <c r="F26" s="134">
        <v>172984</v>
      </c>
      <c r="G26" s="134">
        <v>1043</v>
      </c>
    </row>
    <row r="27" spans="1:7" ht="12.75">
      <c r="A27" s="9" t="s">
        <v>54</v>
      </c>
      <c r="B27" s="11">
        <v>332799</v>
      </c>
      <c r="C27" s="11">
        <v>163686</v>
      </c>
      <c r="D27" s="12">
        <f>SUM(C27/B27)*100</f>
        <v>49.18464298270127</v>
      </c>
      <c r="E27" s="13">
        <v>1.32409</v>
      </c>
      <c r="F27" s="134">
        <v>166541</v>
      </c>
      <c r="G27" s="134">
        <v>2572</v>
      </c>
    </row>
    <row r="28" spans="1:7" ht="12.75">
      <c r="A28" s="9"/>
      <c r="B28" s="11"/>
      <c r="C28" s="11"/>
      <c r="E28" s="13"/>
      <c r="F28" s="134"/>
      <c r="G28" s="134"/>
    </row>
    <row r="29" spans="1:7" ht="12.75">
      <c r="A29" s="68">
        <v>2003</v>
      </c>
      <c r="B29" s="11"/>
      <c r="C29" s="11"/>
      <c r="E29" s="13"/>
      <c r="F29" s="134"/>
      <c r="G29" s="134"/>
    </row>
    <row r="30" spans="1:7" ht="12.75">
      <c r="A30" s="68" t="s">
        <v>71</v>
      </c>
      <c r="B30" s="11">
        <f>SUM(B31+B32)</f>
        <v>701733</v>
      </c>
      <c r="C30" s="11">
        <f>SUM(C31+C32)</f>
        <v>351840</v>
      </c>
      <c r="D30" s="12">
        <f>SUM(C30/B30)*100</f>
        <v>50.13872797773512</v>
      </c>
      <c r="E30" s="13">
        <v>1.1039</v>
      </c>
      <c r="F30" s="134">
        <f>SUM(F31+F32)</f>
        <v>342581</v>
      </c>
      <c r="G30" s="134">
        <f>SUM(G31+G32)</f>
        <v>7312</v>
      </c>
    </row>
    <row r="31" spans="1:7" ht="12.75">
      <c r="A31" s="9" t="s">
        <v>53</v>
      </c>
      <c r="B31" s="11">
        <v>363072</v>
      </c>
      <c r="C31" s="11">
        <v>181613</v>
      </c>
      <c r="D31" s="12">
        <f>SUM(C31/B31)*100</f>
        <v>50.021207914683586</v>
      </c>
      <c r="E31" s="13">
        <v>1.4998</v>
      </c>
      <c r="F31" s="134">
        <v>178265</v>
      </c>
      <c r="G31" s="134">
        <v>3194</v>
      </c>
    </row>
    <row r="32" spans="1:7" ht="12.75">
      <c r="A32" s="9" t="s">
        <v>54</v>
      </c>
      <c r="B32" s="11">
        <v>338661</v>
      </c>
      <c r="C32" s="11">
        <v>170227</v>
      </c>
      <c r="D32" s="12">
        <f>SUM(C32/B32)*100</f>
        <v>50.26471899628242</v>
      </c>
      <c r="E32" s="13">
        <v>1.37069</v>
      </c>
      <c r="F32" s="134">
        <v>164316</v>
      </c>
      <c r="G32" s="134">
        <v>4118</v>
      </c>
    </row>
    <row r="33" spans="1:7" ht="12.75">
      <c r="A33" s="8"/>
      <c r="B33" s="61"/>
      <c r="C33" s="61"/>
      <c r="D33" s="61"/>
      <c r="E33" s="61"/>
      <c r="F33" s="119"/>
      <c r="G33" s="119"/>
    </row>
    <row r="35" ht="12.75">
      <c r="A35" s="10" t="s">
        <v>68</v>
      </c>
    </row>
    <row r="36" ht="12.75">
      <c r="A36" s="10" t="s">
        <v>70</v>
      </c>
    </row>
    <row r="37" spans="1:7" ht="12.75">
      <c r="A37" s="152" t="s">
        <v>125</v>
      </c>
      <c r="B37" s="152"/>
      <c r="C37" s="152"/>
      <c r="D37" s="152"/>
      <c r="E37" s="152"/>
      <c r="F37" s="152"/>
      <c r="G37" s="152"/>
    </row>
    <row r="38" spans="1:7" ht="12.75">
      <c r="A38" s="146" t="s">
        <v>126</v>
      </c>
      <c r="B38" s="146"/>
      <c r="C38" s="146"/>
      <c r="D38" s="146"/>
      <c r="E38" s="146"/>
      <c r="F38" s="146"/>
      <c r="G38" s="146"/>
    </row>
    <row r="39" ht="15.75">
      <c r="A39" s="7" t="s">
        <v>129</v>
      </c>
    </row>
    <row r="40" ht="15.75">
      <c r="A40" s="7" t="s">
        <v>130</v>
      </c>
    </row>
  </sheetData>
  <sheetProtection/>
  <mergeCells count="5">
    <mergeCell ref="A38:G38"/>
    <mergeCell ref="B4:G4"/>
    <mergeCell ref="C6:E6"/>
    <mergeCell ref="A37:G37"/>
    <mergeCell ref="C5:E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32">
      <selection activeCell="I7" sqref="I7"/>
    </sheetView>
  </sheetViews>
  <sheetFormatPr defaultColWidth="9.140625" defaultRowHeight="12.75"/>
  <cols>
    <col min="1" max="1" width="15.57421875" style="14" customWidth="1"/>
    <col min="2" max="2" width="10.7109375" style="14" customWidth="1"/>
    <col min="3" max="3" width="9.140625" style="14" customWidth="1"/>
    <col min="4" max="5" width="11.57421875" style="14" customWidth="1"/>
    <col min="6" max="6" width="13.7109375" style="14" customWidth="1"/>
    <col min="7" max="7" width="11.28125" style="14" customWidth="1"/>
    <col min="8" max="16384" width="9.140625" style="14" customWidth="1"/>
  </cols>
  <sheetData>
    <row r="1" ht="10.5">
      <c r="A1" s="14" t="s">
        <v>140</v>
      </c>
    </row>
    <row r="2" ht="10.5">
      <c r="A2" s="14" t="s">
        <v>101</v>
      </c>
    </row>
    <row r="3" spans="1:7" ht="10.5">
      <c r="A3" s="45"/>
      <c r="B3" s="45"/>
      <c r="C3" s="45"/>
      <c r="D3" s="45"/>
      <c r="E3" s="45"/>
      <c r="F3" s="45"/>
      <c r="G3" s="45"/>
    </row>
    <row r="4" spans="1:7" ht="14.25">
      <c r="A4" s="46"/>
      <c r="B4" s="156" t="s">
        <v>152</v>
      </c>
      <c r="C4" s="156"/>
      <c r="D4" s="156"/>
      <c r="E4" s="156"/>
      <c r="F4" s="156"/>
      <c r="G4" s="157"/>
    </row>
    <row r="5" spans="1:6" ht="10.5">
      <c r="A5" s="25" t="s">
        <v>62</v>
      </c>
      <c r="B5" s="47" t="s">
        <v>62</v>
      </c>
      <c r="C5" s="48" t="s">
        <v>62</v>
      </c>
      <c r="D5" s="49"/>
      <c r="E5" s="46"/>
      <c r="F5" s="47" t="s">
        <v>161</v>
      </c>
    </row>
    <row r="6" spans="1:7" ht="12" customHeight="1">
      <c r="A6" s="25" t="s">
        <v>63</v>
      </c>
      <c r="B6" s="50" t="s">
        <v>52</v>
      </c>
      <c r="C6" s="158" t="s">
        <v>162</v>
      </c>
      <c r="D6" s="159"/>
      <c r="E6" s="160"/>
      <c r="F6" s="50" t="s">
        <v>154</v>
      </c>
      <c r="G6" s="51" t="s">
        <v>64</v>
      </c>
    </row>
    <row r="7" spans="1:7" ht="14.25" customHeight="1">
      <c r="A7" s="22" t="s">
        <v>65</v>
      </c>
      <c r="B7" s="52" t="s">
        <v>66</v>
      </c>
      <c r="C7" s="52" t="s">
        <v>57</v>
      </c>
      <c r="D7" s="53" t="s">
        <v>58</v>
      </c>
      <c r="E7" s="53" t="s">
        <v>122</v>
      </c>
      <c r="F7" s="52" t="s">
        <v>56</v>
      </c>
      <c r="G7" s="54" t="s">
        <v>166</v>
      </c>
    </row>
    <row r="8" spans="1:7" ht="10.5">
      <c r="A8" s="25"/>
      <c r="B8" s="55"/>
      <c r="C8" s="55"/>
      <c r="D8" s="55"/>
      <c r="E8" s="55"/>
      <c r="F8" s="55"/>
      <c r="G8" s="55"/>
    </row>
    <row r="9" spans="1:7" ht="10.5">
      <c r="A9" s="27" t="s">
        <v>4</v>
      </c>
      <c r="B9" s="55"/>
      <c r="C9" s="55"/>
      <c r="D9" s="55"/>
      <c r="E9" s="55"/>
      <c r="F9" s="55"/>
      <c r="G9" s="55"/>
    </row>
    <row r="10" spans="1:7" ht="10.5">
      <c r="A10" s="27"/>
      <c r="B10" s="55"/>
      <c r="C10" s="55"/>
      <c r="D10" s="55"/>
      <c r="E10" s="55"/>
      <c r="F10" s="55"/>
      <c r="G10" s="55"/>
    </row>
    <row r="11" ht="10.5">
      <c r="A11" s="56">
        <v>2007</v>
      </c>
    </row>
    <row r="12" spans="1:7" ht="10.5">
      <c r="A12" s="56" t="s">
        <v>71</v>
      </c>
      <c r="B12" s="15">
        <f>SUM(B13+B14)</f>
        <v>104723</v>
      </c>
      <c r="C12" s="15">
        <f>SUM(C13+C14)</f>
        <v>35777</v>
      </c>
      <c r="D12" s="36">
        <f>SUM(C12/B12)*100</f>
        <v>34.16345979393257</v>
      </c>
      <c r="E12" s="38">
        <v>1.351</v>
      </c>
      <c r="F12" s="15">
        <f>SUM(F13+F14)</f>
        <v>68369</v>
      </c>
      <c r="G12" s="15">
        <f>SUM(G13+G14)</f>
        <v>577</v>
      </c>
    </row>
    <row r="13" spans="1:7" ht="10.5">
      <c r="A13" s="25" t="s">
        <v>53</v>
      </c>
      <c r="B13" s="15">
        <v>57662</v>
      </c>
      <c r="C13" s="15">
        <v>20637</v>
      </c>
      <c r="D13" s="36">
        <f>SUM(C13/B13)*100</f>
        <v>35.78960147063924</v>
      </c>
      <c r="E13" s="38">
        <v>1.7029</v>
      </c>
      <c r="F13" s="15">
        <v>36869</v>
      </c>
      <c r="G13" s="15">
        <v>156</v>
      </c>
    </row>
    <row r="14" spans="1:7" ht="10.5">
      <c r="A14" s="25" t="s">
        <v>54</v>
      </c>
      <c r="B14" s="15">
        <v>47061</v>
      </c>
      <c r="C14" s="15">
        <v>15140</v>
      </c>
      <c r="D14" s="36">
        <f>SUM(C14/B14)*100</f>
        <v>32.1710120906908</v>
      </c>
      <c r="E14" s="38">
        <v>2.1233</v>
      </c>
      <c r="F14" s="15">
        <v>31500</v>
      </c>
      <c r="G14" s="15">
        <v>421</v>
      </c>
    </row>
    <row r="15" spans="1:5" ht="10.5">
      <c r="A15" s="25"/>
      <c r="E15" s="38"/>
    </row>
    <row r="16" spans="1:5" ht="10.5">
      <c r="A16" s="56">
        <v>2006</v>
      </c>
      <c r="E16" s="38"/>
    </row>
    <row r="17" spans="1:7" ht="10.5">
      <c r="A17" s="56" t="s">
        <v>71</v>
      </c>
      <c r="B17" s="15">
        <f>SUM(B18+B19)</f>
        <v>108734</v>
      </c>
      <c r="C17" s="15">
        <f>SUM(C18+C19)</f>
        <v>41035</v>
      </c>
      <c r="D17" s="36">
        <f>SUM(C17/B17)*100</f>
        <v>37.73888572111759</v>
      </c>
      <c r="E17" s="38">
        <v>1.3012</v>
      </c>
      <c r="F17" s="15">
        <f>SUM(F18+F19)</f>
        <v>66738</v>
      </c>
      <c r="G17" s="15">
        <f>SUM(G18+G19)</f>
        <v>961</v>
      </c>
    </row>
    <row r="18" spans="1:7" ht="10.5">
      <c r="A18" s="25" t="s">
        <v>53</v>
      </c>
      <c r="B18" s="15">
        <v>62808</v>
      </c>
      <c r="C18" s="15">
        <v>23495</v>
      </c>
      <c r="D18" s="36">
        <f>SUM(C18/B18)*100</f>
        <v>37.40765507578652</v>
      </c>
      <c r="E18" s="38">
        <v>1.8011</v>
      </c>
      <c r="F18" s="15">
        <v>38644</v>
      </c>
      <c r="G18" s="15">
        <v>669</v>
      </c>
    </row>
    <row r="19" spans="1:7" ht="10.5">
      <c r="A19" s="25" t="s">
        <v>54</v>
      </c>
      <c r="B19" s="15">
        <v>45926</v>
      </c>
      <c r="C19" s="15">
        <v>17540</v>
      </c>
      <c r="D19" s="36">
        <f>SUM(C19/B19)*100</f>
        <v>38.191873884074376</v>
      </c>
      <c r="E19" s="38">
        <v>2.0865</v>
      </c>
      <c r="F19" s="15">
        <v>28094</v>
      </c>
      <c r="G19" s="15">
        <v>292</v>
      </c>
    </row>
    <row r="20" spans="1:7" ht="10.5">
      <c r="A20" s="25"/>
      <c r="B20" s="15" t="s">
        <v>62</v>
      </c>
      <c r="C20" s="15" t="s">
        <v>62</v>
      </c>
      <c r="D20" s="36"/>
      <c r="E20" s="38"/>
      <c r="F20" s="15" t="s">
        <v>62</v>
      </c>
      <c r="G20" s="15" t="s">
        <v>62</v>
      </c>
    </row>
    <row r="21" spans="1:7" ht="10.5">
      <c r="A21" s="56">
        <v>2005</v>
      </c>
      <c r="B21" s="15" t="s">
        <v>62</v>
      </c>
      <c r="C21" s="15" t="s">
        <v>62</v>
      </c>
      <c r="E21" s="38"/>
      <c r="F21" s="15" t="s">
        <v>62</v>
      </c>
      <c r="G21" s="15" t="s">
        <v>62</v>
      </c>
    </row>
    <row r="22" spans="1:7" ht="10.5">
      <c r="A22" s="56" t="s">
        <v>71</v>
      </c>
      <c r="B22" s="15">
        <f>SUM(B23+B24)</f>
        <v>107772</v>
      </c>
      <c r="C22" s="15">
        <f>SUM(C23+C24)</f>
        <v>43240</v>
      </c>
      <c r="D22" s="36">
        <f>SUM(C22/B22)*100</f>
        <v>40.12173848494971</v>
      </c>
      <c r="E22" s="38">
        <v>1.72544</v>
      </c>
      <c r="F22" s="15">
        <f>SUM(F23+F24)</f>
        <v>64055</v>
      </c>
      <c r="G22" s="15">
        <f>SUM(G23+G24)</f>
        <v>477</v>
      </c>
    </row>
    <row r="23" spans="1:7" ht="10.5">
      <c r="A23" s="25" t="s">
        <v>53</v>
      </c>
      <c r="B23" s="15">
        <v>59963</v>
      </c>
      <c r="C23" s="15">
        <v>24182</v>
      </c>
      <c r="D23" s="36">
        <f>SUM(C23/B23)*100</f>
        <v>40.32820239147475</v>
      </c>
      <c r="E23" s="38">
        <v>2.4564</v>
      </c>
      <c r="F23" s="15">
        <v>35539</v>
      </c>
      <c r="G23" s="15">
        <v>242</v>
      </c>
    </row>
    <row r="24" spans="1:7" ht="10.5">
      <c r="A24" s="25" t="s">
        <v>54</v>
      </c>
      <c r="B24" s="15">
        <v>47809</v>
      </c>
      <c r="C24" s="15">
        <v>19058</v>
      </c>
      <c r="D24" s="36">
        <f>SUM(C24/B24)*100</f>
        <v>39.86278734129557</v>
      </c>
      <c r="E24" s="38">
        <v>2.0982</v>
      </c>
      <c r="F24" s="15">
        <v>28516</v>
      </c>
      <c r="G24" s="15">
        <v>235</v>
      </c>
    </row>
    <row r="25" spans="1:7" ht="10.5">
      <c r="A25" s="25"/>
      <c r="B25" s="15" t="s">
        <v>62</v>
      </c>
      <c r="C25" s="15" t="s">
        <v>62</v>
      </c>
      <c r="E25" s="38"/>
      <c r="F25" s="15" t="s">
        <v>62</v>
      </c>
      <c r="G25" s="15" t="s">
        <v>62</v>
      </c>
    </row>
    <row r="26" spans="1:7" ht="10.5">
      <c r="A26" s="56">
        <v>2004</v>
      </c>
      <c r="B26" s="15" t="s">
        <v>62</v>
      </c>
      <c r="C26" s="15" t="s">
        <v>62</v>
      </c>
      <c r="E26" s="38"/>
      <c r="F26" s="15" t="s">
        <v>62</v>
      </c>
      <c r="G26" s="15" t="s">
        <v>62</v>
      </c>
    </row>
    <row r="27" spans="1:7" ht="10.5">
      <c r="A27" s="56" t="s">
        <v>71</v>
      </c>
      <c r="B27" s="15">
        <f>SUM(B28+B29)</f>
        <v>91411</v>
      </c>
      <c r="C27" s="15">
        <f>SUM(C28+C29)</f>
        <v>37660</v>
      </c>
      <c r="D27" s="36">
        <f>SUM(C27/B27)*100</f>
        <v>41.19854284495301</v>
      </c>
      <c r="E27" s="38">
        <v>2.5618</v>
      </c>
      <c r="F27" s="15">
        <f>SUM(F28+F29)</f>
        <v>53181</v>
      </c>
      <c r="G27" s="15">
        <f>SUM(G28+G29)</f>
        <v>570</v>
      </c>
    </row>
    <row r="28" spans="1:7" ht="10.5">
      <c r="A28" s="25" t="s">
        <v>53</v>
      </c>
      <c r="B28" s="15">
        <v>49732</v>
      </c>
      <c r="C28" s="15">
        <v>20031</v>
      </c>
      <c r="D28" s="36">
        <f>SUM(C28/B28)*100</f>
        <v>40.27788948765382</v>
      </c>
      <c r="E28" s="38">
        <v>3.0398</v>
      </c>
      <c r="F28" s="15">
        <v>29654</v>
      </c>
      <c r="G28" s="15">
        <v>47</v>
      </c>
    </row>
    <row r="29" spans="1:7" ht="10.5">
      <c r="A29" s="25" t="s">
        <v>54</v>
      </c>
      <c r="B29" s="15">
        <v>41679</v>
      </c>
      <c r="C29" s="15">
        <v>17629</v>
      </c>
      <c r="D29" s="36">
        <f>SUM(C29/B29)*100</f>
        <v>42.29708006430097</v>
      </c>
      <c r="E29" s="38">
        <v>4.6093</v>
      </c>
      <c r="F29" s="15">
        <v>23527</v>
      </c>
      <c r="G29" s="15">
        <v>523</v>
      </c>
    </row>
    <row r="30" spans="1:7" ht="10.5">
      <c r="A30" s="25"/>
      <c r="B30" s="15" t="s">
        <v>62</v>
      </c>
      <c r="C30" s="15" t="s">
        <v>62</v>
      </c>
      <c r="E30" s="38"/>
      <c r="F30" s="15" t="s">
        <v>62</v>
      </c>
      <c r="G30" s="15" t="s">
        <v>62</v>
      </c>
    </row>
    <row r="31" spans="1:7" ht="10.5">
      <c r="A31" s="56">
        <v>2003</v>
      </c>
      <c r="B31" s="15" t="s">
        <v>62</v>
      </c>
      <c r="C31" s="15" t="s">
        <v>62</v>
      </c>
      <c r="E31" s="38"/>
      <c r="F31" s="15" t="s">
        <v>62</v>
      </c>
      <c r="G31" s="15"/>
    </row>
    <row r="32" spans="1:7" ht="10.5">
      <c r="A32" s="56" t="s">
        <v>71</v>
      </c>
      <c r="B32" s="15">
        <f>SUM(B33+B34)</f>
        <v>93928</v>
      </c>
      <c r="C32" s="15">
        <f>SUM(C33+C34)</f>
        <v>37149</v>
      </c>
      <c r="D32" s="36">
        <f>SUM(C32/B32)*100</f>
        <v>39.55050677114386</v>
      </c>
      <c r="E32" s="38">
        <v>2.6364</v>
      </c>
      <c r="F32" s="15">
        <f>SUM(F33+F34)</f>
        <v>56410</v>
      </c>
      <c r="G32" s="15">
        <f>SUM(G33+G34)</f>
        <v>369</v>
      </c>
    </row>
    <row r="33" spans="1:7" ht="10.5">
      <c r="A33" s="25" t="s">
        <v>53</v>
      </c>
      <c r="B33" s="15">
        <v>53819</v>
      </c>
      <c r="C33" s="15">
        <v>20657</v>
      </c>
      <c r="D33" s="36">
        <f>SUM(C33/B33)*100</f>
        <v>38.38235567364685</v>
      </c>
      <c r="E33" s="38">
        <v>2.8978</v>
      </c>
      <c r="F33" s="15">
        <v>32793</v>
      </c>
      <c r="G33" s="15">
        <v>369</v>
      </c>
    </row>
    <row r="34" spans="1:7" ht="10.5">
      <c r="A34" s="25" t="s">
        <v>54</v>
      </c>
      <c r="B34" s="15">
        <v>40109</v>
      </c>
      <c r="C34" s="15">
        <v>16492</v>
      </c>
      <c r="D34" s="36">
        <f>SUM(C34/B34)*100</f>
        <v>41.11795357650402</v>
      </c>
      <c r="E34" s="38">
        <v>4.0538</v>
      </c>
      <c r="F34" s="15">
        <v>23617</v>
      </c>
      <c r="G34" s="15">
        <v>0</v>
      </c>
    </row>
    <row r="35" spans="1:7" ht="10.5">
      <c r="A35" s="25"/>
      <c r="B35" s="15"/>
      <c r="C35" s="15"/>
      <c r="D35" s="36"/>
      <c r="E35" s="38"/>
      <c r="F35" s="15"/>
      <c r="G35" s="15"/>
    </row>
    <row r="36" spans="1:7" ht="10.5">
      <c r="A36" s="27" t="s">
        <v>22</v>
      </c>
      <c r="B36" s="15"/>
      <c r="C36" s="15"/>
      <c r="D36" s="36"/>
      <c r="E36" s="38"/>
      <c r="F36" s="15"/>
      <c r="G36" s="15"/>
    </row>
    <row r="37" spans="1:7" ht="10.5">
      <c r="A37" s="27"/>
      <c r="B37" s="15"/>
      <c r="C37" s="15"/>
      <c r="D37" s="36"/>
      <c r="E37" s="38"/>
      <c r="F37" s="15"/>
      <c r="G37" s="15"/>
    </row>
    <row r="38" spans="1:7" ht="10.5">
      <c r="A38" s="56">
        <v>2007</v>
      </c>
      <c r="B38" s="15"/>
      <c r="C38" s="15"/>
      <c r="D38" s="36"/>
      <c r="E38" s="38"/>
      <c r="F38" s="15"/>
      <c r="G38" s="15"/>
    </row>
    <row r="39" spans="1:7" ht="10.5">
      <c r="A39" s="56" t="s">
        <v>71</v>
      </c>
      <c r="B39" s="15">
        <f>SUM(B40+B41)</f>
        <v>23023</v>
      </c>
      <c r="C39" s="15">
        <f>SUM(C40+C41)</f>
        <v>14618</v>
      </c>
      <c r="D39" s="36">
        <f>SUM(C39/B39)*100</f>
        <v>63.49302871042002</v>
      </c>
      <c r="E39" s="38">
        <v>2.6843</v>
      </c>
      <c r="F39" s="15">
        <f>SUM(F40+F41)</f>
        <v>8251</v>
      </c>
      <c r="G39" s="15">
        <f>SUM(G40+G41)</f>
        <v>154</v>
      </c>
    </row>
    <row r="40" spans="1:7" ht="10.5">
      <c r="A40" s="25" t="s">
        <v>53</v>
      </c>
      <c r="B40" s="15">
        <v>9963</v>
      </c>
      <c r="C40" s="15">
        <v>6168</v>
      </c>
      <c r="D40" s="36">
        <f>SUM(C40/B40)*100</f>
        <v>61.9090635350798</v>
      </c>
      <c r="E40" s="38">
        <v>4.4625</v>
      </c>
      <c r="F40" s="15">
        <v>3733</v>
      </c>
      <c r="G40" s="15">
        <v>62</v>
      </c>
    </row>
    <row r="41" spans="1:7" ht="10.5">
      <c r="A41" s="25" t="s">
        <v>54</v>
      </c>
      <c r="B41" s="15">
        <v>13060</v>
      </c>
      <c r="C41" s="15">
        <v>8450</v>
      </c>
      <c r="D41" s="36">
        <f>SUM(C41/B41)*100</f>
        <v>64.70137825421133</v>
      </c>
      <c r="E41" s="38">
        <v>3.3206</v>
      </c>
      <c r="F41" s="15">
        <v>4518</v>
      </c>
      <c r="G41" s="15">
        <v>92</v>
      </c>
    </row>
    <row r="42" spans="1:7" ht="10.5">
      <c r="A42" s="25"/>
      <c r="B42" s="15"/>
      <c r="C42" s="15"/>
      <c r="D42" s="36"/>
      <c r="E42" s="38"/>
      <c r="F42" s="15"/>
      <c r="G42" s="15"/>
    </row>
    <row r="43" spans="1:7" ht="10.5">
      <c r="A43" s="56">
        <v>2006</v>
      </c>
      <c r="B43" s="15"/>
      <c r="C43" s="15"/>
      <c r="D43" s="36"/>
      <c r="E43" s="38"/>
      <c r="F43" s="15"/>
      <c r="G43" s="15"/>
    </row>
    <row r="44" spans="1:7" ht="10.5">
      <c r="A44" s="56" t="s">
        <v>71</v>
      </c>
      <c r="B44" s="15">
        <f>SUM(B45+B46)</f>
        <v>23655</v>
      </c>
      <c r="C44" s="15">
        <f>SUM(C45+C46)</f>
        <v>13206</v>
      </c>
      <c r="D44" s="36">
        <f>SUM(C44/B44)*100</f>
        <v>55.82752060875079</v>
      </c>
      <c r="E44" s="38">
        <v>2.9023</v>
      </c>
      <c r="F44" s="15">
        <f>SUM(F45+F46)</f>
        <v>10411</v>
      </c>
      <c r="G44" s="15">
        <f>SUM(G45+G46)</f>
        <v>38</v>
      </c>
    </row>
    <row r="45" spans="1:7" ht="10.5">
      <c r="A45" s="25" t="s">
        <v>53</v>
      </c>
      <c r="B45" s="15">
        <v>11789</v>
      </c>
      <c r="C45" s="15">
        <v>6746</v>
      </c>
      <c r="D45" s="36">
        <f>SUM(C45/B45)*100</f>
        <v>57.22283484604292</v>
      </c>
      <c r="E45" s="38">
        <v>4.1943</v>
      </c>
      <c r="F45" s="15">
        <v>5005</v>
      </c>
      <c r="G45" s="15">
        <v>38</v>
      </c>
    </row>
    <row r="46" spans="1:7" ht="10.5">
      <c r="A46" s="25" t="s">
        <v>54</v>
      </c>
      <c r="B46" s="15">
        <v>11866</v>
      </c>
      <c r="C46" s="15">
        <v>6460</v>
      </c>
      <c r="D46" s="36">
        <f>SUM(C46/B46)*100</f>
        <v>54.44126074498568</v>
      </c>
      <c r="E46" s="38">
        <v>3.4507</v>
      </c>
      <c r="F46" s="15">
        <v>5406</v>
      </c>
      <c r="G46" s="15">
        <v>0</v>
      </c>
    </row>
    <row r="47" spans="1:7" ht="10.5">
      <c r="A47" s="25"/>
      <c r="B47" s="15"/>
      <c r="C47" s="15"/>
      <c r="D47" s="36"/>
      <c r="E47" s="38"/>
      <c r="F47" s="15"/>
      <c r="G47" s="15"/>
    </row>
    <row r="48" spans="1:7" ht="10.5">
      <c r="A48" s="56">
        <v>2005</v>
      </c>
      <c r="B48" s="15"/>
      <c r="C48" s="15"/>
      <c r="D48" s="36"/>
      <c r="E48" s="38"/>
      <c r="F48" s="15"/>
      <c r="G48" s="15"/>
    </row>
    <row r="49" spans="1:7" ht="10.5">
      <c r="A49" s="56" t="s">
        <v>71</v>
      </c>
      <c r="B49" s="15">
        <f>SUM(B50+B51)</f>
        <v>23744</v>
      </c>
      <c r="C49" s="15">
        <f>SUM(C50+C51)</f>
        <v>13436</v>
      </c>
      <c r="D49" s="36">
        <f>SUM(C49/B49)*100</f>
        <v>56.58692722371968</v>
      </c>
      <c r="E49" s="38">
        <v>3.30082</v>
      </c>
      <c r="F49" s="15">
        <f>SUM(F50+F51)</f>
        <v>10048</v>
      </c>
      <c r="G49" s="15">
        <f>SUM(G50+G51)</f>
        <v>260</v>
      </c>
    </row>
    <row r="50" spans="1:7" ht="10.5">
      <c r="A50" s="25" t="s">
        <v>53</v>
      </c>
      <c r="B50" s="15">
        <v>11356</v>
      </c>
      <c r="C50" s="15">
        <v>6556</v>
      </c>
      <c r="D50" s="36">
        <f>SUM(C50/B50)*100</f>
        <v>57.731595632264884</v>
      </c>
      <c r="E50" s="38">
        <v>4.0365</v>
      </c>
      <c r="F50" s="15">
        <v>4587</v>
      </c>
      <c r="G50" s="15">
        <v>213</v>
      </c>
    </row>
    <row r="51" spans="1:7" ht="10.5">
      <c r="A51" s="25" t="s">
        <v>54</v>
      </c>
      <c r="B51" s="15">
        <v>12388</v>
      </c>
      <c r="C51" s="15">
        <v>6880</v>
      </c>
      <c r="D51" s="36">
        <f>SUM(C51/B51)*100</f>
        <v>55.53761704875686</v>
      </c>
      <c r="E51" s="38">
        <v>5.236</v>
      </c>
      <c r="F51" s="15">
        <v>5461</v>
      </c>
      <c r="G51" s="15">
        <v>47</v>
      </c>
    </row>
    <row r="52" spans="1:7" ht="10.5">
      <c r="A52" s="25"/>
      <c r="B52" s="15"/>
      <c r="C52" s="15"/>
      <c r="D52" s="36"/>
      <c r="E52" s="38"/>
      <c r="F52" s="15"/>
      <c r="G52" s="15"/>
    </row>
    <row r="53" spans="1:7" ht="10.5">
      <c r="A53" s="56">
        <v>2004</v>
      </c>
      <c r="B53" s="15"/>
      <c r="C53" s="15"/>
      <c r="D53" s="36"/>
      <c r="E53" s="38"/>
      <c r="F53" s="15"/>
      <c r="G53" s="15"/>
    </row>
    <row r="54" spans="1:7" ht="10.5">
      <c r="A54" s="56" t="s">
        <v>71</v>
      </c>
      <c r="B54" s="15">
        <f>SUM(B55+B56)</f>
        <v>18469</v>
      </c>
      <c r="C54" s="15">
        <f>SUM(C55+C56)</f>
        <v>8166</v>
      </c>
      <c r="D54" s="36">
        <f>SUM(C54/B54)*100</f>
        <v>44.21462992040717</v>
      </c>
      <c r="E54" s="38">
        <v>5.4698</v>
      </c>
      <c r="F54" s="15">
        <f>SUM(F55+F56)</f>
        <v>10135</v>
      </c>
      <c r="G54" s="15">
        <f>SUM(G55+G56)</f>
        <v>168</v>
      </c>
    </row>
    <row r="55" spans="1:7" ht="10.5">
      <c r="A55" s="25" t="s">
        <v>53</v>
      </c>
      <c r="B55" s="15">
        <v>7831</v>
      </c>
      <c r="C55" s="15">
        <v>3724</v>
      </c>
      <c r="D55" s="36">
        <f>SUM(C55/B55)*100</f>
        <v>47.55459072915337</v>
      </c>
      <c r="E55" s="38">
        <v>8.9435</v>
      </c>
      <c r="F55" s="15">
        <v>4107</v>
      </c>
      <c r="G55" s="15">
        <v>0</v>
      </c>
    </row>
    <row r="56" spans="1:7" ht="10.5">
      <c r="A56" s="25" t="s">
        <v>54</v>
      </c>
      <c r="B56" s="15">
        <v>10638</v>
      </c>
      <c r="C56" s="15">
        <v>4442</v>
      </c>
      <c r="D56" s="36">
        <f>SUM(C56/B56)*100</f>
        <v>41.75596916713668</v>
      </c>
      <c r="E56" s="38">
        <v>7.6646</v>
      </c>
      <c r="F56" s="15">
        <v>6028</v>
      </c>
      <c r="G56" s="15">
        <v>168</v>
      </c>
    </row>
    <row r="57" spans="1:7" ht="10.5">
      <c r="A57" s="25"/>
      <c r="B57" s="15"/>
      <c r="C57" s="15"/>
      <c r="D57" s="36"/>
      <c r="E57" s="38"/>
      <c r="F57" s="15"/>
      <c r="G57" s="15"/>
    </row>
    <row r="58" spans="1:7" ht="10.5">
      <c r="A58" s="56">
        <v>2003</v>
      </c>
      <c r="B58" s="15"/>
      <c r="C58" s="15"/>
      <c r="D58" s="36"/>
      <c r="E58" s="38"/>
      <c r="F58" s="15"/>
      <c r="G58" s="15"/>
    </row>
    <row r="59" spans="1:7" ht="10.5">
      <c r="A59" s="56" t="s">
        <v>71</v>
      </c>
      <c r="B59" s="15">
        <f>SUM(B60+B61)</f>
        <v>16766</v>
      </c>
      <c r="C59" s="15">
        <f>SUM(C60+C61)</f>
        <v>6857</v>
      </c>
      <c r="D59" s="36">
        <f>SUM(C59/B59)*100</f>
        <v>40.89824645115114</v>
      </c>
      <c r="E59" s="38">
        <v>6.2367</v>
      </c>
      <c r="F59" s="15">
        <f>SUM(F60+F61)</f>
        <v>9727</v>
      </c>
      <c r="G59" s="15">
        <f>SUM(G60+G61)</f>
        <v>182</v>
      </c>
    </row>
    <row r="60" spans="1:7" ht="10.5">
      <c r="A60" s="25" t="s">
        <v>53</v>
      </c>
      <c r="B60" s="15">
        <v>7328</v>
      </c>
      <c r="C60" s="15">
        <v>2689</v>
      </c>
      <c r="D60" s="36">
        <f>SUM(C60/B60)*100</f>
        <v>36.694868995633186</v>
      </c>
      <c r="E60" s="38">
        <v>9.5984</v>
      </c>
      <c r="F60" s="15">
        <v>4639</v>
      </c>
      <c r="G60" s="15">
        <v>0</v>
      </c>
    </row>
    <row r="61" spans="1:7" ht="10.5">
      <c r="A61" s="25" t="s">
        <v>54</v>
      </c>
      <c r="B61" s="57">
        <v>9438</v>
      </c>
      <c r="C61" s="57">
        <v>4168</v>
      </c>
      <c r="D61" s="36">
        <f>SUM(C61/B61)*100</f>
        <v>44.16189870735325</v>
      </c>
      <c r="E61" s="58">
        <v>8.5998</v>
      </c>
      <c r="F61" s="57">
        <v>5088</v>
      </c>
      <c r="G61" s="57">
        <v>182</v>
      </c>
    </row>
    <row r="62" spans="1:7" ht="10.5">
      <c r="A62" s="22"/>
      <c r="B62" s="45"/>
      <c r="C62" s="45"/>
      <c r="D62" s="45"/>
      <c r="E62" s="59"/>
      <c r="F62" s="45"/>
      <c r="G62" s="45"/>
    </row>
    <row r="63" ht="10.5">
      <c r="E63" s="49"/>
    </row>
    <row r="64" ht="10.5">
      <c r="A64" s="14" t="s">
        <v>68</v>
      </c>
    </row>
    <row r="65" ht="10.5">
      <c r="A65" s="14" t="s">
        <v>70</v>
      </c>
    </row>
    <row r="66" spans="1:7" ht="10.5">
      <c r="A66" s="161" t="s">
        <v>125</v>
      </c>
      <c r="B66" s="161"/>
      <c r="C66" s="161"/>
      <c r="D66" s="161"/>
      <c r="E66" s="161"/>
      <c r="F66" s="161"/>
      <c r="G66" s="161"/>
    </row>
    <row r="67" spans="1:7" ht="10.5">
      <c r="A67" s="162" t="s">
        <v>126</v>
      </c>
      <c r="B67" s="162"/>
      <c r="C67" s="162"/>
      <c r="D67" s="162"/>
      <c r="E67" s="162"/>
      <c r="F67" s="162"/>
      <c r="G67" s="162"/>
    </row>
    <row r="68" ht="14.25">
      <c r="A68" s="60" t="s">
        <v>127</v>
      </c>
    </row>
    <row r="69" ht="14.25">
      <c r="A69" s="60" t="s">
        <v>128</v>
      </c>
    </row>
  </sheetData>
  <sheetProtection/>
  <mergeCells count="4">
    <mergeCell ref="B4:G4"/>
    <mergeCell ref="C6:E6"/>
    <mergeCell ref="A66:G66"/>
    <mergeCell ref="A67:G67"/>
  </mergeCells>
  <printOptions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45.00390625" style="14" customWidth="1"/>
    <col min="2" max="2" width="9.421875" style="14" bestFit="1" customWidth="1"/>
    <col min="3" max="3" width="7.421875" style="14" bestFit="1" customWidth="1"/>
    <col min="4" max="4" width="8.7109375" style="14" bestFit="1" customWidth="1"/>
    <col min="5" max="5" width="7.00390625" style="14" bestFit="1" customWidth="1"/>
    <col min="6" max="6" width="8.140625" style="14" customWidth="1"/>
    <col min="7" max="7" width="7.00390625" style="14" bestFit="1" customWidth="1"/>
    <col min="8" max="8" width="7.7109375" style="14" bestFit="1" customWidth="1"/>
    <col min="9" max="9" width="7.00390625" style="14" bestFit="1" customWidth="1"/>
    <col min="10" max="10" width="7.28125" style="30" bestFit="1" customWidth="1"/>
    <col min="11" max="11" width="7.00390625" style="14" bestFit="1" customWidth="1"/>
    <col min="12" max="12" width="9.8515625" style="15" customWidth="1"/>
    <col min="13" max="14" width="9.140625" style="15" customWidth="1"/>
    <col min="15" max="16384" width="9.140625" style="14" customWidth="1"/>
  </cols>
  <sheetData>
    <row r="1" spans="1:10" ht="10.5">
      <c r="A1" s="162" t="s">
        <v>141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0.5">
      <c r="A2" s="16" t="s">
        <v>67</v>
      </c>
      <c r="B2" s="16"/>
      <c r="C2" s="16"/>
      <c r="D2" s="16"/>
      <c r="E2" s="16"/>
      <c r="F2" s="16"/>
      <c r="G2" s="17"/>
      <c r="H2" s="17"/>
      <c r="I2" s="17"/>
      <c r="J2" s="18"/>
    </row>
    <row r="3" spans="1:11" ht="10.5">
      <c r="A3" s="19"/>
      <c r="B3" s="164" t="s">
        <v>96</v>
      </c>
      <c r="C3" s="165"/>
      <c r="D3" s="164" t="s">
        <v>55</v>
      </c>
      <c r="E3" s="165"/>
      <c r="F3" s="164" t="s">
        <v>99</v>
      </c>
      <c r="G3" s="165"/>
      <c r="H3" s="164" t="s">
        <v>99</v>
      </c>
      <c r="I3" s="165"/>
      <c r="J3" s="164" t="s">
        <v>99</v>
      </c>
      <c r="K3" s="168"/>
    </row>
    <row r="4" spans="1:11" ht="10.5">
      <c r="A4" s="21"/>
      <c r="B4" s="166" t="s">
        <v>97</v>
      </c>
      <c r="C4" s="167"/>
      <c r="D4" s="166" t="s">
        <v>97</v>
      </c>
      <c r="E4" s="167"/>
      <c r="F4" s="166" t="s">
        <v>98</v>
      </c>
      <c r="G4" s="167"/>
      <c r="H4" s="166" t="s">
        <v>119</v>
      </c>
      <c r="I4" s="167"/>
      <c r="J4" s="166" t="s">
        <v>120</v>
      </c>
      <c r="K4" s="169"/>
    </row>
    <row r="5" spans="1:16" ht="10.5">
      <c r="A5" s="22" t="s">
        <v>72</v>
      </c>
      <c r="B5" s="158" t="s">
        <v>66</v>
      </c>
      <c r="C5" s="160"/>
      <c r="D5" s="158" t="s">
        <v>66</v>
      </c>
      <c r="E5" s="160"/>
      <c r="F5" s="158" t="s">
        <v>66</v>
      </c>
      <c r="G5" s="160"/>
      <c r="H5" s="158" t="s">
        <v>66</v>
      </c>
      <c r="I5" s="160"/>
      <c r="J5" s="158" t="s">
        <v>66</v>
      </c>
      <c r="K5" s="159"/>
      <c r="L5" s="24"/>
      <c r="M5" s="24"/>
      <c r="N5" s="24"/>
      <c r="O5" s="24"/>
      <c r="P5" s="24"/>
    </row>
    <row r="6" spans="1:16" ht="10.5">
      <c r="A6" s="25"/>
      <c r="B6" s="163" t="s">
        <v>58</v>
      </c>
      <c r="C6" s="156"/>
      <c r="D6" s="163" t="s">
        <v>58</v>
      </c>
      <c r="E6" s="156"/>
      <c r="F6" s="163" t="s">
        <v>58</v>
      </c>
      <c r="G6" s="156"/>
      <c r="H6" s="163" t="s">
        <v>58</v>
      </c>
      <c r="I6" s="156"/>
      <c r="J6" s="163" t="s">
        <v>58</v>
      </c>
      <c r="K6" s="156"/>
      <c r="L6" s="24"/>
      <c r="M6" s="24"/>
      <c r="N6" s="24"/>
      <c r="O6" s="24"/>
      <c r="P6" s="24"/>
    </row>
    <row r="7" spans="1:16" ht="10.5">
      <c r="A7" s="25"/>
      <c r="B7" s="26" t="s">
        <v>58</v>
      </c>
      <c r="C7" s="26" t="s">
        <v>122</v>
      </c>
      <c r="D7" s="26" t="s">
        <v>58</v>
      </c>
      <c r="E7" s="26" t="s">
        <v>122</v>
      </c>
      <c r="F7" s="26" t="s">
        <v>58</v>
      </c>
      <c r="G7" s="26" t="s">
        <v>122</v>
      </c>
      <c r="H7" s="26" t="s">
        <v>58</v>
      </c>
      <c r="I7" s="26" t="s">
        <v>122</v>
      </c>
      <c r="J7" s="26" t="s">
        <v>58</v>
      </c>
      <c r="K7" s="26" t="s">
        <v>122</v>
      </c>
      <c r="L7" s="24"/>
      <c r="M7" s="24"/>
      <c r="N7" s="24"/>
      <c r="O7" s="24"/>
      <c r="P7" s="24"/>
    </row>
    <row r="8" spans="1:17" ht="12.75">
      <c r="A8" s="27" t="s">
        <v>113</v>
      </c>
      <c r="B8" s="28">
        <v>55867091</v>
      </c>
      <c r="C8" s="90">
        <v>99636.78</v>
      </c>
      <c r="D8" s="28">
        <v>5455520</v>
      </c>
      <c r="E8" s="28">
        <v>25397.27</v>
      </c>
      <c r="F8" s="28">
        <v>753618</v>
      </c>
      <c r="G8" s="28">
        <v>7945.29</v>
      </c>
      <c r="H8" s="29">
        <v>395572</v>
      </c>
      <c r="I8" s="90">
        <v>5176.39</v>
      </c>
      <c r="J8" s="29">
        <v>358046</v>
      </c>
      <c r="K8" s="90">
        <v>5505.43</v>
      </c>
      <c r="O8" s="15"/>
      <c r="P8" s="15"/>
      <c r="Q8" s="15"/>
    </row>
    <row r="9" spans="1:17" ht="10.5">
      <c r="A9" s="25" t="s">
        <v>73</v>
      </c>
      <c r="B9" s="30"/>
      <c r="C9" s="30"/>
      <c r="D9" s="30"/>
      <c r="E9" s="30"/>
      <c r="F9" s="30"/>
      <c r="G9" s="30"/>
      <c r="H9" s="30"/>
      <c r="I9" s="30"/>
      <c r="Q9" s="15"/>
    </row>
    <row r="10" spans="1:17" ht="10.5">
      <c r="A10" s="25" t="s">
        <v>74</v>
      </c>
      <c r="B10" s="31">
        <v>1.8486929988890954</v>
      </c>
      <c r="C10" s="32">
        <v>0.019200000000000002</v>
      </c>
      <c r="D10" s="31">
        <v>16.15290568085169</v>
      </c>
      <c r="E10" s="32">
        <v>0.1747</v>
      </c>
      <c r="F10" s="31">
        <v>3.3205151681621192</v>
      </c>
      <c r="G10" s="32">
        <v>0.1968</v>
      </c>
      <c r="H10" s="31">
        <v>2.6796638791421032</v>
      </c>
      <c r="I10" s="33">
        <v>0.25</v>
      </c>
      <c r="J10" s="31">
        <v>4.028532646643169</v>
      </c>
      <c r="K10" s="33">
        <v>0.2985</v>
      </c>
      <c r="O10" s="15"/>
      <c r="P10" s="15"/>
      <c r="Q10" s="15"/>
    </row>
    <row r="11" spans="1:17" ht="10.5">
      <c r="A11" s="25" t="s">
        <v>75</v>
      </c>
      <c r="B11" s="31">
        <v>14.799957993159158</v>
      </c>
      <c r="C11" s="32">
        <v>0.0482</v>
      </c>
      <c r="D11" s="31">
        <v>34.44318781711001</v>
      </c>
      <c r="E11" s="32">
        <v>0.2221</v>
      </c>
      <c r="F11" s="31">
        <v>15.852726447616696</v>
      </c>
      <c r="G11" s="32">
        <v>0.4195</v>
      </c>
      <c r="H11" s="31">
        <v>14.119806255245567</v>
      </c>
      <c r="I11" s="33">
        <v>0.5751</v>
      </c>
      <c r="J11" s="31">
        <v>17.76727012730208</v>
      </c>
      <c r="K11" s="33">
        <v>0.6129</v>
      </c>
      <c r="O11" s="15"/>
      <c r="P11" s="15"/>
      <c r="Q11" s="15"/>
    </row>
    <row r="12" spans="1:17" ht="10.5">
      <c r="A12" s="25" t="s">
        <v>76</v>
      </c>
      <c r="B12" s="31">
        <v>22.653089275759857</v>
      </c>
      <c r="C12" s="32">
        <v>0.053799999999999994</v>
      </c>
      <c r="D12" s="31">
        <v>21.850107780743176</v>
      </c>
      <c r="E12" s="32">
        <v>0.189</v>
      </c>
      <c r="F12" s="31">
        <v>27.26593579240411</v>
      </c>
      <c r="G12" s="32">
        <v>0.4786</v>
      </c>
      <c r="H12" s="31">
        <v>27.366952160415803</v>
      </c>
      <c r="I12" s="33">
        <v>0.676</v>
      </c>
      <c r="J12" s="31">
        <v>27.154332124922497</v>
      </c>
      <c r="K12" s="33">
        <v>0.676</v>
      </c>
      <c r="O12" s="15"/>
      <c r="P12" s="15"/>
      <c r="Q12" s="15"/>
    </row>
    <row r="13" spans="1:17" ht="10.5">
      <c r="A13" s="25" t="s">
        <v>77</v>
      </c>
      <c r="B13" s="31">
        <v>24.042952227457125</v>
      </c>
      <c r="C13" s="32">
        <v>0.0523</v>
      </c>
      <c r="D13" s="31">
        <v>16.05463823796815</v>
      </c>
      <c r="E13" s="32">
        <v>0.1588</v>
      </c>
      <c r="F13" s="31">
        <v>25.508546770379688</v>
      </c>
      <c r="G13" s="32">
        <v>0.43810000000000004</v>
      </c>
      <c r="H13" s="31">
        <v>25.610002730223574</v>
      </c>
      <c r="I13" s="33">
        <v>0.603</v>
      </c>
      <c r="J13" s="31">
        <v>25.3964574384297</v>
      </c>
      <c r="K13" s="33">
        <v>0.6376</v>
      </c>
      <c r="O13" s="15"/>
      <c r="P13" s="15"/>
      <c r="Q13" s="15"/>
    </row>
    <row r="14" spans="1:17" ht="10.5">
      <c r="A14" s="25" t="s">
        <v>78</v>
      </c>
      <c r="B14" s="31">
        <v>18.77539319167343</v>
      </c>
      <c r="C14" s="32">
        <v>0.0457</v>
      </c>
      <c r="D14" s="31">
        <v>7.622591430331115</v>
      </c>
      <c r="E14" s="32">
        <v>0.10579999999999999</v>
      </c>
      <c r="F14" s="31">
        <v>16.72544976367337</v>
      </c>
      <c r="G14" s="32">
        <v>0.361</v>
      </c>
      <c r="H14" s="31">
        <v>17.307595077508015</v>
      </c>
      <c r="I14" s="33">
        <v>0.514</v>
      </c>
      <c r="J14" s="31">
        <v>16.082291102260605</v>
      </c>
      <c r="K14" s="33">
        <v>0.5043</v>
      </c>
      <c r="O14" s="15"/>
      <c r="P14" s="15"/>
      <c r="Q14" s="15"/>
    </row>
    <row r="15" spans="1:17" ht="10.5">
      <c r="A15" s="25" t="s">
        <v>79</v>
      </c>
      <c r="B15" s="31">
        <v>17.879914313061334</v>
      </c>
      <c r="C15" s="32">
        <v>0.0434</v>
      </c>
      <c r="D15" s="31">
        <v>3.8765690529958645</v>
      </c>
      <c r="E15" s="32">
        <v>0.0724</v>
      </c>
      <c r="F15" s="31">
        <v>11.326826057764013</v>
      </c>
      <c r="G15" s="32">
        <v>0.2933</v>
      </c>
      <c r="H15" s="31">
        <v>12.915979897464938</v>
      </c>
      <c r="I15" s="33">
        <v>0.4286</v>
      </c>
      <c r="J15" s="31">
        <v>9.571116560441954</v>
      </c>
      <c r="K15" s="33">
        <v>0.396</v>
      </c>
      <c r="O15" s="15"/>
      <c r="P15" s="15"/>
      <c r="Q15" s="15"/>
    </row>
    <row r="16" spans="1:17" ht="10.5">
      <c r="A16" s="25" t="s">
        <v>115</v>
      </c>
      <c r="B16" s="31">
        <v>49.9</v>
      </c>
      <c r="C16" s="32">
        <v>0.018505</v>
      </c>
      <c r="D16" s="31">
        <v>37.2</v>
      </c>
      <c r="E16" s="32">
        <v>0.056462</v>
      </c>
      <c r="F16" s="31">
        <v>47</v>
      </c>
      <c r="G16" s="32">
        <v>0.1436</v>
      </c>
      <c r="H16" s="34">
        <v>48</v>
      </c>
      <c r="I16" s="33">
        <v>0.2051</v>
      </c>
      <c r="J16" s="31">
        <v>45.9</v>
      </c>
      <c r="K16" s="33">
        <v>0.19999</v>
      </c>
      <c r="O16" s="35"/>
      <c r="P16" s="36"/>
      <c r="Q16" s="15"/>
    </row>
    <row r="17" spans="1:17" ht="10.5">
      <c r="A17" s="25" t="s">
        <v>117</v>
      </c>
      <c r="B17" s="31">
        <v>48.9</v>
      </c>
      <c r="C17" s="32">
        <v>0.018229</v>
      </c>
      <c r="D17" s="31">
        <v>36.4</v>
      </c>
      <c r="E17" s="32">
        <v>0.056027</v>
      </c>
      <c r="F17" s="31">
        <v>45.2</v>
      </c>
      <c r="G17" s="32">
        <v>0.1449</v>
      </c>
      <c r="H17" s="34">
        <v>45.9</v>
      </c>
      <c r="I17" s="33">
        <v>0.20553</v>
      </c>
      <c r="J17" s="31">
        <v>44.4</v>
      </c>
      <c r="K17" s="33">
        <v>0.203972</v>
      </c>
      <c r="O17" s="35"/>
      <c r="P17" s="36"/>
      <c r="Q17" s="15"/>
    </row>
    <row r="18" spans="1:17" ht="10.5">
      <c r="A18" s="25" t="s">
        <v>80</v>
      </c>
      <c r="B18" s="30"/>
      <c r="C18" s="37"/>
      <c r="D18" s="30"/>
      <c r="E18" s="37"/>
      <c r="F18" s="30"/>
      <c r="G18" s="37"/>
      <c r="H18" s="30"/>
      <c r="I18" s="38"/>
      <c r="K18" s="33"/>
      <c r="Q18" s="15"/>
    </row>
    <row r="19" spans="1:17" ht="10.5">
      <c r="A19" s="25" t="s">
        <v>81</v>
      </c>
      <c r="B19" s="31">
        <v>82.44935824562621</v>
      </c>
      <c r="C19" s="32">
        <v>0.0514</v>
      </c>
      <c r="D19" s="31">
        <v>75.71899653928497</v>
      </c>
      <c r="E19" s="32">
        <v>0.20479999999999998</v>
      </c>
      <c r="F19" s="31">
        <v>84.52398960746692</v>
      </c>
      <c r="G19" s="32">
        <v>0.4053</v>
      </c>
      <c r="H19" s="31">
        <v>84.15661371381191</v>
      </c>
      <c r="I19" s="33">
        <v>0.581</v>
      </c>
      <c r="J19" s="31">
        <v>84.92986934639684</v>
      </c>
      <c r="K19" s="33">
        <v>0.5615</v>
      </c>
      <c r="O19" s="15"/>
      <c r="P19" s="15"/>
      <c r="Q19" s="15"/>
    </row>
    <row r="20" spans="1:17" ht="10.5">
      <c r="A20" s="25" t="s">
        <v>82</v>
      </c>
      <c r="B20" s="31">
        <v>6.778641830482994</v>
      </c>
      <c r="C20" s="32">
        <v>0.0353</v>
      </c>
      <c r="D20" s="31">
        <v>11.61504311229727</v>
      </c>
      <c r="E20" s="32">
        <v>0.1596</v>
      </c>
      <c r="F20" s="31">
        <v>5.882025110865186</v>
      </c>
      <c r="G20" s="32">
        <v>0.2667</v>
      </c>
      <c r="H20" s="31">
        <v>5.40432588757546</v>
      </c>
      <c r="I20" s="33">
        <v>0.3681</v>
      </c>
      <c r="J20" s="31">
        <v>6.409790920719684</v>
      </c>
      <c r="K20" s="33">
        <v>0.3872</v>
      </c>
      <c r="O20" s="15"/>
      <c r="P20" s="15"/>
      <c r="Q20" s="15"/>
    </row>
    <row r="21" spans="1:17" ht="10.5">
      <c r="A21" s="25" t="s">
        <v>83</v>
      </c>
      <c r="B21" s="31">
        <v>0.5631848631603175</v>
      </c>
      <c r="C21" s="32">
        <v>0.00929</v>
      </c>
      <c r="D21" s="31">
        <v>1.171547350206763</v>
      </c>
      <c r="E21" s="32">
        <v>0.0474</v>
      </c>
      <c r="F21" s="31">
        <v>0.7702841492639506</v>
      </c>
      <c r="G21" s="32">
        <v>0.0982</v>
      </c>
      <c r="H21" s="31">
        <v>0.7085941370976712</v>
      </c>
      <c r="I21" s="33">
        <v>0.1196</v>
      </c>
      <c r="J21" s="31">
        <v>0.8384397535512197</v>
      </c>
      <c r="K21" s="33">
        <v>0.1589</v>
      </c>
      <c r="O21" s="15"/>
      <c r="P21" s="15"/>
      <c r="Q21" s="15"/>
    </row>
    <row r="22" spans="1:17" ht="10.5">
      <c r="A22" s="25" t="s">
        <v>84</v>
      </c>
      <c r="B22" s="31">
        <v>4.5335508877668245</v>
      </c>
      <c r="C22" s="32">
        <v>0.027999999999999997</v>
      </c>
      <c r="D22" s="31">
        <v>1.9761086019297887</v>
      </c>
      <c r="E22" s="32">
        <v>0.0639</v>
      </c>
      <c r="F22" s="31">
        <v>2.88395447030193</v>
      </c>
      <c r="G22" s="32">
        <v>0.1744</v>
      </c>
      <c r="H22" s="31">
        <v>3.0621479781177636</v>
      </c>
      <c r="I22" s="33">
        <v>0.2507</v>
      </c>
      <c r="J22" s="31">
        <v>2.6870848997056247</v>
      </c>
      <c r="K22" s="33">
        <v>0.2408</v>
      </c>
      <c r="O22" s="15"/>
      <c r="P22" s="15"/>
      <c r="Q22" s="15"/>
    </row>
    <row r="23" spans="1:17" ht="10.5">
      <c r="A23" s="25" t="s">
        <v>85</v>
      </c>
      <c r="B23" s="31">
        <v>0.11223244109846349</v>
      </c>
      <c r="C23" s="32">
        <v>0.0048000000000000004</v>
      </c>
      <c r="D23" s="31">
        <v>0.1786997389799689</v>
      </c>
      <c r="E23" s="32">
        <v>0.0212</v>
      </c>
      <c r="F23" s="31">
        <v>0.07669668187330983</v>
      </c>
      <c r="G23" s="32">
        <v>0.026699999999999998</v>
      </c>
      <c r="H23" s="31">
        <v>0.08721547531170053</v>
      </c>
      <c r="I23" s="33">
        <v>0.0388</v>
      </c>
      <c r="J23" s="31">
        <v>0.06507543723432184</v>
      </c>
      <c r="K23" s="33">
        <v>0.0363</v>
      </c>
      <c r="O23" s="15"/>
      <c r="P23" s="15"/>
      <c r="Q23" s="15"/>
    </row>
    <row r="24" spans="1:17" ht="10.5">
      <c r="A24" s="25" t="s">
        <v>86</v>
      </c>
      <c r="B24" s="31">
        <v>4.434539109974421</v>
      </c>
      <c r="C24" s="32">
        <v>0.029300000000000003</v>
      </c>
      <c r="D24" s="31">
        <v>7.2548904595712225</v>
      </c>
      <c r="E24" s="32">
        <v>0.12440000000000001</v>
      </c>
      <c r="F24" s="31">
        <v>4.337608708921496</v>
      </c>
      <c r="G24" s="32">
        <v>0.25010000000000004</v>
      </c>
      <c r="H24" s="31">
        <v>5.277421051034957</v>
      </c>
      <c r="I24" s="33">
        <v>0.3941</v>
      </c>
      <c r="J24" s="31">
        <v>3.2992967384079144</v>
      </c>
      <c r="K24" s="33">
        <v>0.2936</v>
      </c>
      <c r="O24" s="15"/>
      <c r="P24" s="15"/>
      <c r="Q24" s="15"/>
    </row>
    <row r="25" spans="1:17" ht="10.5">
      <c r="A25" s="25" t="s">
        <v>105</v>
      </c>
      <c r="B25" s="31">
        <v>1.1284926218907656</v>
      </c>
      <c r="C25" s="32">
        <v>0.0136</v>
      </c>
      <c r="D25" s="31">
        <v>2.0847141977300057</v>
      </c>
      <c r="E25" s="32">
        <v>0.0658</v>
      </c>
      <c r="F25" s="31">
        <v>1.525441271307214</v>
      </c>
      <c r="G25" s="32">
        <v>0.1257</v>
      </c>
      <c r="H25" s="31">
        <v>1.3036817570505497</v>
      </c>
      <c r="I25" s="33">
        <v>0.1539</v>
      </c>
      <c r="J25" s="31">
        <v>1.7704429039844043</v>
      </c>
      <c r="K25" s="33">
        <v>0.2025</v>
      </c>
      <c r="O25" s="15"/>
      <c r="P25" s="15"/>
      <c r="Q25" s="15"/>
    </row>
    <row r="26" spans="1:17" ht="10.5">
      <c r="A26" s="25" t="s">
        <v>112</v>
      </c>
      <c r="B26" s="31">
        <v>6.2</v>
      </c>
      <c r="C26" s="32">
        <v>0.0136</v>
      </c>
      <c r="D26" s="31">
        <v>12.7</v>
      </c>
      <c r="E26" s="32">
        <v>0.1551</v>
      </c>
      <c r="F26" s="31">
        <v>10.5</v>
      </c>
      <c r="G26" s="32">
        <v>0.3245</v>
      </c>
      <c r="H26" s="31">
        <v>11.001789813232483</v>
      </c>
      <c r="I26" s="33">
        <v>0.4567</v>
      </c>
      <c r="J26" s="31">
        <v>9.962407065013993</v>
      </c>
      <c r="K26" s="33">
        <v>0.4605</v>
      </c>
      <c r="O26" s="15"/>
      <c r="P26" s="15"/>
      <c r="Q26" s="15"/>
    </row>
    <row r="27" spans="1:17" ht="10.5">
      <c r="A27" s="25" t="s">
        <v>104</v>
      </c>
      <c r="B27" s="39"/>
      <c r="C27" s="32"/>
      <c r="D27" s="39"/>
      <c r="E27" s="32"/>
      <c r="F27" s="39"/>
      <c r="G27" s="32"/>
      <c r="H27" s="31"/>
      <c r="I27" s="38"/>
      <c r="J27" s="31"/>
      <c r="K27" s="33"/>
      <c r="P27" s="15"/>
      <c r="Q27" s="15"/>
    </row>
    <row r="28" spans="1:17" ht="10.5">
      <c r="A28" s="25" t="s">
        <v>87</v>
      </c>
      <c r="B28" s="31">
        <v>11.103495616050601</v>
      </c>
      <c r="C28" s="32">
        <v>0.0441</v>
      </c>
      <c r="D28" s="31">
        <v>16.14069786198199</v>
      </c>
      <c r="E28" s="32">
        <v>0.1754</v>
      </c>
      <c r="F28" s="31">
        <v>10.227595413060728</v>
      </c>
      <c r="G28" s="32">
        <v>0.3765</v>
      </c>
      <c r="H28" s="31">
        <v>11.873438969391161</v>
      </c>
      <c r="I28" s="33">
        <v>0.582</v>
      </c>
      <c r="J28" s="31">
        <v>8.409254676773376</v>
      </c>
      <c r="K28" s="33">
        <v>0.4567</v>
      </c>
      <c r="O28" s="15"/>
      <c r="P28" s="15"/>
      <c r="Q28" s="15"/>
    </row>
    <row r="29" spans="1:17" ht="10.5">
      <c r="A29" s="25" t="s">
        <v>88</v>
      </c>
      <c r="B29" s="31">
        <v>76.12239377203298</v>
      </c>
      <c r="C29" s="32">
        <v>0.0574</v>
      </c>
      <c r="D29" s="31">
        <v>67.61214329706425</v>
      </c>
      <c r="E29" s="32">
        <v>0.22100000000000003</v>
      </c>
      <c r="F29" s="31">
        <v>79.20962609704121</v>
      </c>
      <c r="G29" s="32">
        <v>0.46490000000000004</v>
      </c>
      <c r="H29" s="31">
        <v>77.98150526326434</v>
      </c>
      <c r="I29" s="33">
        <v>0.67</v>
      </c>
      <c r="J29" s="31">
        <v>80.56646352703284</v>
      </c>
      <c r="K29" s="33">
        <v>0.6249</v>
      </c>
      <c r="O29" s="15"/>
      <c r="P29" s="15"/>
      <c r="Q29" s="15"/>
    </row>
    <row r="30" spans="1:17" ht="10.5">
      <c r="A30" s="25" t="s">
        <v>89</v>
      </c>
      <c r="B30" s="30"/>
      <c r="C30" s="37"/>
      <c r="D30" s="30"/>
      <c r="E30" s="37"/>
      <c r="F30" s="30"/>
      <c r="G30" s="37"/>
      <c r="H30" s="31" t="s">
        <v>62</v>
      </c>
      <c r="I30" s="33"/>
      <c r="J30" s="31" t="s">
        <v>62</v>
      </c>
      <c r="K30" s="33"/>
      <c r="P30" s="15"/>
      <c r="Q30" s="15"/>
    </row>
    <row r="31" spans="1:17" ht="12.75" customHeight="1">
      <c r="A31" s="21" t="s">
        <v>102</v>
      </c>
      <c r="B31" s="31">
        <v>33.95076718778861</v>
      </c>
      <c r="C31" s="33">
        <v>0.0573</v>
      </c>
      <c r="D31" s="31">
        <v>19.798479338358213</v>
      </c>
      <c r="E31" s="33">
        <v>0.171</v>
      </c>
      <c r="F31" s="31">
        <v>45.65549124357433</v>
      </c>
      <c r="G31" s="33">
        <v>0.514</v>
      </c>
      <c r="H31" s="31">
        <v>45.9312084778498</v>
      </c>
      <c r="I31" s="33">
        <v>0.7182</v>
      </c>
      <c r="J31" s="31">
        <v>45.35087670299347</v>
      </c>
      <c r="K31" s="33">
        <v>0.7356</v>
      </c>
      <c r="O31" s="15"/>
      <c r="P31" s="15"/>
      <c r="Q31" s="15"/>
    </row>
    <row r="32" spans="1:17" ht="12.75" customHeight="1">
      <c r="A32" s="40" t="s">
        <v>103</v>
      </c>
      <c r="B32" s="31">
        <v>20.723892711721824</v>
      </c>
      <c r="C32" s="33">
        <v>0.0484</v>
      </c>
      <c r="D32" s="31">
        <v>9.6403092647447</v>
      </c>
      <c r="E32" s="33">
        <v>0.1235</v>
      </c>
      <c r="F32" s="31">
        <v>28.361318333691603</v>
      </c>
      <c r="G32" s="33">
        <v>0.455</v>
      </c>
      <c r="H32" s="31">
        <v>26.421233049861968</v>
      </c>
      <c r="I32" s="33">
        <v>0.6174</v>
      </c>
      <c r="J32" s="31">
        <v>30.504739614462945</v>
      </c>
      <c r="K32" s="33">
        <v>0.6702</v>
      </c>
      <c r="O32" s="15"/>
      <c r="P32" s="15"/>
      <c r="Q32" s="15"/>
    </row>
    <row r="33" spans="1:17" ht="14.25">
      <c r="A33" s="25" t="s">
        <v>123</v>
      </c>
      <c r="B33" s="30"/>
      <c r="C33" s="33"/>
      <c r="D33" s="30"/>
      <c r="E33" s="33"/>
      <c r="F33" s="30"/>
      <c r="G33" s="33"/>
      <c r="H33" s="31"/>
      <c r="I33" s="33"/>
      <c r="J33" s="31"/>
      <c r="K33" s="33"/>
      <c r="O33" s="15"/>
      <c r="P33" s="15"/>
      <c r="Q33" s="15"/>
    </row>
    <row r="34" spans="1:17" ht="10.5">
      <c r="A34" s="25" t="s">
        <v>94</v>
      </c>
      <c r="B34" s="31">
        <v>70.51813204306629</v>
      </c>
      <c r="C34" s="33">
        <v>0.0552</v>
      </c>
      <c r="D34" s="31">
        <v>78.20288441798398</v>
      </c>
      <c r="E34" s="33">
        <v>0.1856</v>
      </c>
      <c r="F34" s="31">
        <v>76.54143080446593</v>
      </c>
      <c r="G34" s="33">
        <v>0.4272</v>
      </c>
      <c r="H34" s="31">
        <v>75.82715662382576</v>
      </c>
      <c r="I34" s="33">
        <v>0.5971</v>
      </c>
      <c r="J34" s="31">
        <v>77.33056646352703</v>
      </c>
      <c r="K34" s="33">
        <v>0.6112</v>
      </c>
      <c r="O34" s="15"/>
      <c r="P34" s="15"/>
      <c r="Q34" s="15"/>
    </row>
    <row r="35" spans="1:17" ht="10.5">
      <c r="A35" s="25" t="s">
        <v>95</v>
      </c>
      <c r="B35" s="31">
        <v>50.00780155172211</v>
      </c>
      <c r="C35" s="33">
        <v>0.0618</v>
      </c>
      <c r="D35" s="31">
        <v>59.979195383758096</v>
      </c>
      <c r="E35" s="33">
        <v>0.2229</v>
      </c>
      <c r="F35" s="31">
        <v>59.76900764047568</v>
      </c>
      <c r="G35" s="33">
        <v>0.5055</v>
      </c>
      <c r="H35" s="31">
        <v>58.48619214706804</v>
      </c>
      <c r="I35" s="33">
        <v>0.7084</v>
      </c>
      <c r="J35" s="31">
        <v>61.186272154974496</v>
      </c>
      <c r="K35" s="33">
        <v>0.7209</v>
      </c>
      <c r="O35" s="15"/>
      <c r="P35" s="15"/>
      <c r="Q35" s="15"/>
    </row>
    <row r="36" spans="1:17" ht="14.25">
      <c r="A36" s="25" t="s">
        <v>124</v>
      </c>
      <c r="B36" s="31">
        <v>43.58182709029901</v>
      </c>
      <c r="C36" s="32">
        <v>0.0621</v>
      </c>
      <c r="D36" s="31">
        <v>43.100052790568085</v>
      </c>
      <c r="E36" s="32">
        <v>0.22820000000000001</v>
      </c>
      <c r="F36" s="31">
        <v>25.419111539267902</v>
      </c>
      <c r="G36" s="32">
        <v>0.46740000000000004</v>
      </c>
      <c r="H36" s="31">
        <v>20.83666184664233</v>
      </c>
      <c r="I36" s="33">
        <v>0.6243</v>
      </c>
      <c r="J36" s="31">
        <v>30.48183752925602</v>
      </c>
      <c r="K36" s="33">
        <v>0.6964</v>
      </c>
      <c r="O36" s="15"/>
      <c r="P36" s="15"/>
      <c r="Q36" s="15"/>
    </row>
    <row r="37" spans="1:17" ht="10.5">
      <c r="A37" s="25" t="s">
        <v>90</v>
      </c>
      <c r="B37" s="31">
        <v>43.113580050194486</v>
      </c>
      <c r="C37" s="32">
        <v>0.621</v>
      </c>
      <c r="D37" s="31">
        <v>37.66027803032525</v>
      </c>
      <c r="E37" s="32">
        <v>0.22469999999999998</v>
      </c>
      <c r="F37" s="31">
        <v>23.15642673078403</v>
      </c>
      <c r="G37" s="32">
        <v>0.45230000000000004</v>
      </c>
      <c r="H37" s="31">
        <v>19.605280454632783</v>
      </c>
      <c r="I37" s="33">
        <v>0.6093</v>
      </c>
      <c r="J37" s="31">
        <v>27.079760701138962</v>
      </c>
      <c r="K37" s="33">
        <v>0.6708</v>
      </c>
      <c r="O37" s="15"/>
      <c r="P37" s="15"/>
      <c r="Q37" s="15"/>
    </row>
    <row r="38" spans="1:17" ht="10.5">
      <c r="A38" s="25" t="s">
        <v>106</v>
      </c>
      <c r="B38" s="30"/>
      <c r="C38" s="32"/>
      <c r="D38" s="30"/>
      <c r="E38" s="32"/>
      <c r="F38" s="30"/>
      <c r="G38" s="32"/>
      <c r="H38" s="31"/>
      <c r="I38" s="33"/>
      <c r="J38" s="31"/>
      <c r="K38" s="33"/>
      <c r="O38" s="15"/>
      <c r="P38" s="15"/>
      <c r="Q38" s="15"/>
    </row>
    <row r="39" spans="1:17" ht="10.5">
      <c r="A39" s="25" t="s">
        <v>107</v>
      </c>
      <c r="B39" s="31">
        <v>17.244411383438596</v>
      </c>
      <c r="C39" s="32">
        <v>0.0485</v>
      </c>
      <c r="D39" s="31">
        <v>29.707983840220546</v>
      </c>
      <c r="E39" s="32">
        <v>0.2125</v>
      </c>
      <c r="F39" s="31">
        <v>15.057495972760734</v>
      </c>
      <c r="G39" s="32">
        <v>0.3878</v>
      </c>
      <c r="H39" s="31">
        <v>14.271990939702505</v>
      </c>
      <c r="I39" s="33">
        <v>0.5359</v>
      </c>
      <c r="J39" s="31">
        <v>15.925328030476532</v>
      </c>
      <c r="K39" s="33">
        <v>0.5619</v>
      </c>
      <c r="O39" s="15"/>
      <c r="P39" s="15"/>
      <c r="Q39" s="15"/>
    </row>
    <row r="40" spans="1:17" ht="10.5">
      <c r="A40" s="25" t="s">
        <v>108</v>
      </c>
      <c r="B40" s="31">
        <v>13.341111675207863</v>
      </c>
      <c r="C40" s="32">
        <v>0.0429</v>
      </c>
      <c r="D40" s="31">
        <v>18.28623119336012</v>
      </c>
      <c r="E40" s="32">
        <v>0.1809</v>
      </c>
      <c r="F40" s="31">
        <v>10.884161471727055</v>
      </c>
      <c r="G40" s="32">
        <v>0.3267</v>
      </c>
      <c r="H40" s="31">
        <v>11.008109775211592</v>
      </c>
      <c r="I40" s="33">
        <v>0.4627</v>
      </c>
      <c r="J40" s="31">
        <v>10.747222423934355</v>
      </c>
      <c r="K40" s="33">
        <v>0.4601</v>
      </c>
      <c r="O40" s="15"/>
      <c r="P40" s="15"/>
      <c r="Q40" s="15"/>
    </row>
    <row r="41" spans="1:17" ht="10.5">
      <c r="A41" s="25" t="s">
        <v>109</v>
      </c>
      <c r="B41" s="31">
        <v>22.10078022498075</v>
      </c>
      <c r="C41" s="32">
        <v>0.051500000000000004</v>
      </c>
      <c r="D41" s="31">
        <v>23.338196908818958</v>
      </c>
      <c r="E41" s="32">
        <v>0.1919</v>
      </c>
      <c r="F41" s="31">
        <v>20.75560827899546</v>
      </c>
      <c r="G41" s="32">
        <v>0.4306</v>
      </c>
      <c r="H41" s="31">
        <v>19.747605998402314</v>
      </c>
      <c r="I41" s="33">
        <v>0.5986</v>
      </c>
      <c r="J41" s="31">
        <v>21.869257022840642</v>
      </c>
      <c r="K41" s="33">
        <v>0.6199</v>
      </c>
      <c r="O41" s="15"/>
      <c r="P41" s="15"/>
      <c r="Q41" s="15"/>
    </row>
    <row r="42" spans="1:17" ht="10.5">
      <c r="A42" s="25" t="s">
        <v>110</v>
      </c>
      <c r="B42" s="31">
        <v>16.905252861653384</v>
      </c>
      <c r="C42" s="32">
        <v>0.0458</v>
      </c>
      <c r="D42" s="31">
        <v>13.289164002698184</v>
      </c>
      <c r="E42" s="32">
        <v>0.15059999999999998</v>
      </c>
      <c r="F42" s="31">
        <v>16.204098097444593</v>
      </c>
      <c r="G42" s="32">
        <v>0.38029999999999997</v>
      </c>
      <c r="H42" s="31">
        <v>15.705863913522697</v>
      </c>
      <c r="I42" s="33">
        <v>0.512</v>
      </c>
      <c r="J42" s="31">
        <v>16.75455109120057</v>
      </c>
      <c r="K42" s="33">
        <v>0.5659</v>
      </c>
      <c r="O42" s="15"/>
      <c r="P42" s="15"/>
      <c r="Q42" s="15"/>
    </row>
    <row r="43" spans="1:17" ht="10.5">
      <c r="A43" s="25" t="s">
        <v>111</v>
      </c>
      <c r="B43" s="31">
        <v>30.40844385471941</v>
      </c>
      <c r="C43" s="32">
        <v>0.0558</v>
      </c>
      <c r="D43" s="31">
        <v>15.37842405490219</v>
      </c>
      <c r="E43" s="32">
        <v>0.15610000000000002</v>
      </c>
      <c r="F43" s="31">
        <v>37.09863617907216</v>
      </c>
      <c r="G43" s="32">
        <v>0.49329999999999996</v>
      </c>
      <c r="H43" s="31">
        <v>39.266429373160896</v>
      </c>
      <c r="I43" s="33">
        <v>0.6979</v>
      </c>
      <c r="J43" s="31">
        <v>34.7036414315479</v>
      </c>
      <c r="K43" s="33">
        <v>0.6942</v>
      </c>
      <c r="O43" s="15"/>
      <c r="P43" s="15"/>
      <c r="Q43" s="15"/>
    </row>
    <row r="44" spans="1:17" ht="10.5">
      <c r="A44" s="25" t="s">
        <v>114</v>
      </c>
      <c r="B44" s="41">
        <v>91484</v>
      </c>
      <c r="C44" s="29">
        <v>111</v>
      </c>
      <c r="D44" s="41">
        <v>63984</v>
      </c>
      <c r="E44" s="29">
        <v>261</v>
      </c>
      <c r="F44" s="41">
        <v>103174</v>
      </c>
      <c r="G44" s="29">
        <v>1060.78</v>
      </c>
      <c r="H44" s="42">
        <v>110623</v>
      </c>
      <c r="I44" s="29">
        <v>1707.6</v>
      </c>
      <c r="J44" s="42">
        <v>94943</v>
      </c>
      <c r="K44" s="29">
        <v>1185.59</v>
      </c>
      <c r="O44" s="15"/>
      <c r="P44" s="15"/>
      <c r="Q44" s="15"/>
    </row>
    <row r="45" spans="1:17" ht="10.5">
      <c r="A45" s="25" t="s">
        <v>91</v>
      </c>
      <c r="B45" s="30"/>
      <c r="C45" s="32"/>
      <c r="D45" s="30"/>
      <c r="E45" s="32"/>
      <c r="F45" s="30"/>
      <c r="G45" s="32"/>
      <c r="H45" s="31"/>
      <c r="I45" s="33"/>
      <c r="J45" s="31"/>
      <c r="K45" s="33"/>
      <c r="O45" s="15"/>
      <c r="P45" s="15"/>
      <c r="Q45" s="15"/>
    </row>
    <row r="46" spans="1:17" ht="10.5">
      <c r="A46" s="25" t="s">
        <v>92</v>
      </c>
      <c r="B46" s="31">
        <v>82.94203111452501</v>
      </c>
      <c r="C46" s="32">
        <v>0.0526</v>
      </c>
      <c r="D46" s="31">
        <v>46.07186849282928</v>
      </c>
      <c r="E46" s="32">
        <v>0.2251</v>
      </c>
      <c r="F46" s="31">
        <v>76.47800344471602</v>
      </c>
      <c r="G46" s="32">
        <v>0.4797</v>
      </c>
      <c r="H46" s="31">
        <v>77.19656598545903</v>
      </c>
      <c r="I46" s="33">
        <v>0.6616</v>
      </c>
      <c r="J46" s="31">
        <v>75.68412997212648</v>
      </c>
      <c r="K46" s="33">
        <v>0.6962</v>
      </c>
      <c r="O46" s="15"/>
      <c r="P46" s="15"/>
      <c r="Q46" s="15"/>
    </row>
    <row r="47" spans="1:17" ht="10.5">
      <c r="A47" s="25" t="s">
        <v>93</v>
      </c>
      <c r="B47" s="31">
        <v>17.057968885474992</v>
      </c>
      <c r="C47" s="32">
        <v>0.0526</v>
      </c>
      <c r="D47" s="31">
        <v>53.92813150717072</v>
      </c>
      <c r="E47" s="32">
        <v>0.2251</v>
      </c>
      <c r="F47" s="31">
        <v>23.521996555283977</v>
      </c>
      <c r="G47" s="32">
        <v>0.4797</v>
      </c>
      <c r="H47" s="31">
        <v>22.80343401454097</v>
      </c>
      <c r="I47" s="33">
        <v>0.6616</v>
      </c>
      <c r="J47" s="31">
        <v>24.315870027873512</v>
      </c>
      <c r="K47" s="33">
        <v>0.6962</v>
      </c>
      <c r="O47" s="15"/>
      <c r="P47" s="15"/>
      <c r="Q47" s="15"/>
    </row>
    <row r="48" spans="1:11" ht="10.5">
      <c r="A48" s="43" t="s">
        <v>62</v>
      </c>
      <c r="B48" s="23"/>
      <c r="C48" s="23"/>
      <c r="D48" s="23"/>
      <c r="E48" s="23"/>
      <c r="F48" s="23"/>
      <c r="G48" s="23"/>
      <c r="H48" s="18"/>
      <c r="I48" s="18"/>
      <c r="J48" s="18"/>
      <c r="K48" s="23"/>
    </row>
    <row r="49" spans="1:10" ht="14.25">
      <c r="A49" s="44" t="s">
        <v>142</v>
      </c>
      <c r="B49" s="30"/>
      <c r="C49" s="30"/>
      <c r="D49" s="30"/>
      <c r="E49" s="30"/>
      <c r="F49" s="30"/>
      <c r="G49" s="30"/>
      <c r="H49" s="20"/>
      <c r="I49" s="20"/>
      <c r="J49" s="20"/>
    </row>
    <row r="50" ht="10.5">
      <c r="A50" s="14" t="s">
        <v>68</v>
      </c>
    </row>
    <row r="51" ht="10.5">
      <c r="A51" s="14" t="s">
        <v>131</v>
      </c>
    </row>
  </sheetData>
  <sheetProtection/>
  <mergeCells count="21">
    <mergeCell ref="D3:E3"/>
    <mergeCell ref="D4:E4"/>
    <mergeCell ref="D5:E5"/>
    <mergeCell ref="B6:C6"/>
    <mergeCell ref="D6:E6"/>
    <mergeCell ref="F6:G6"/>
    <mergeCell ref="A1:J1"/>
    <mergeCell ref="J3:K3"/>
    <mergeCell ref="J4:K4"/>
    <mergeCell ref="J5:K5"/>
    <mergeCell ref="B3:C3"/>
    <mergeCell ref="B4:C4"/>
    <mergeCell ref="B5:C5"/>
    <mergeCell ref="H6:I6"/>
    <mergeCell ref="J6:K6"/>
    <mergeCell ref="H3:I3"/>
    <mergeCell ref="H4:I4"/>
    <mergeCell ref="H5:I5"/>
    <mergeCell ref="F3:G3"/>
    <mergeCell ref="F4:G4"/>
    <mergeCell ref="F5:G5"/>
  </mergeCells>
  <printOptions/>
  <pageMargins left="0.2" right="0.2" top="0.2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35.57421875" style="72" customWidth="1"/>
    <col min="2" max="2" width="7.28125" style="72" bestFit="1" customWidth="1"/>
    <col min="3" max="3" width="7.00390625" style="72" bestFit="1" customWidth="1"/>
    <col min="4" max="4" width="7.28125" style="72" bestFit="1" customWidth="1"/>
    <col min="5" max="5" width="7.00390625" style="72" bestFit="1" customWidth="1"/>
    <col min="6" max="6" width="8.00390625" style="72" bestFit="1" customWidth="1"/>
    <col min="7" max="7" width="7.00390625" style="72" bestFit="1" customWidth="1"/>
    <col min="8" max="8" width="7.28125" style="72" bestFit="1" customWidth="1"/>
    <col min="9" max="9" width="7.00390625" style="72" bestFit="1" customWidth="1"/>
    <col min="10" max="16384" width="9.140625" style="72" customWidth="1"/>
  </cols>
  <sheetData>
    <row r="1" spans="1:9" ht="10.5">
      <c r="A1" s="170" t="s">
        <v>143</v>
      </c>
      <c r="B1" s="170"/>
      <c r="C1" s="170"/>
      <c r="D1" s="170"/>
      <c r="E1" s="170"/>
      <c r="F1" s="170"/>
      <c r="G1" s="91"/>
      <c r="H1" s="92"/>
      <c r="I1" s="93"/>
    </row>
    <row r="2" spans="1:9" ht="10.5">
      <c r="A2" s="94"/>
      <c r="B2" s="95"/>
      <c r="C2" s="95"/>
      <c r="D2" s="95"/>
      <c r="E2" s="95"/>
      <c r="F2" s="95"/>
      <c r="G2" s="95"/>
      <c r="H2" s="96"/>
      <c r="I2" s="93"/>
    </row>
    <row r="3" spans="1:9" ht="10.5">
      <c r="A3" s="97"/>
      <c r="B3" s="174" t="s">
        <v>121</v>
      </c>
      <c r="C3" s="175"/>
      <c r="D3" s="175"/>
      <c r="E3" s="175"/>
      <c r="F3" s="175"/>
      <c r="G3" s="175"/>
      <c r="H3" s="175"/>
      <c r="I3" s="176"/>
    </row>
    <row r="4" spans="1:9" ht="10.5">
      <c r="A4" s="98"/>
      <c r="B4" s="174" t="s">
        <v>164</v>
      </c>
      <c r="C4" s="175"/>
      <c r="D4" s="175"/>
      <c r="E4" s="178"/>
      <c r="F4" s="172" t="s">
        <v>165</v>
      </c>
      <c r="G4" s="172"/>
      <c r="H4" s="172"/>
      <c r="I4" s="173"/>
    </row>
    <row r="5" spans="1:9" ht="10.5">
      <c r="A5" s="100" t="s">
        <v>72</v>
      </c>
      <c r="B5" s="174" t="s">
        <v>53</v>
      </c>
      <c r="C5" s="178"/>
      <c r="D5" s="174" t="s">
        <v>54</v>
      </c>
      <c r="E5" s="178"/>
      <c r="F5" s="174" t="s">
        <v>53</v>
      </c>
      <c r="G5" s="178"/>
      <c r="H5" s="174" t="s">
        <v>54</v>
      </c>
      <c r="I5" s="175"/>
    </row>
    <row r="6" spans="1:9" ht="10.5">
      <c r="A6" s="101"/>
      <c r="B6" s="174" t="s">
        <v>58</v>
      </c>
      <c r="C6" s="175"/>
      <c r="D6" s="174" t="s">
        <v>58</v>
      </c>
      <c r="E6" s="175"/>
      <c r="F6" s="174" t="s">
        <v>58</v>
      </c>
      <c r="G6" s="175"/>
      <c r="H6" s="174" t="s">
        <v>58</v>
      </c>
      <c r="I6" s="175"/>
    </row>
    <row r="7" spans="1:9" ht="10.5">
      <c r="A7" s="101"/>
      <c r="B7" s="102" t="s">
        <v>58</v>
      </c>
      <c r="C7" s="102" t="s">
        <v>122</v>
      </c>
      <c r="D7" s="102" t="s">
        <v>58</v>
      </c>
      <c r="E7" s="102" t="s">
        <v>122</v>
      </c>
      <c r="F7" s="102" t="s">
        <v>58</v>
      </c>
      <c r="G7" s="102" t="s">
        <v>122</v>
      </c>
      <c r="H7" s="102" t="s">
        <v>58</v>
      </c>
      <c r="I7" s="102" t="s">
        <v>122</v>
      </c>
    </row>
    <row r="8" spans="1:13" ht="10.5">
      <c r="A8" s="103" t="s">
        <v>113</v>
      </c>
      <c r="B8" s="104">
        <v>190004</v>
      </c>
      <c r="C8" s="104">
        <v>3925.53</v>
      </c>
      <c r="D8" s="104">
        <v>150844</v>
      </c>
      <c r="E8" s="104">
        <v>3307.88</v>
      </c>
      <c r="F8" s="104">
        <v>205568</v>
      </c>
      <c r="G8" s="104">
        <v>3799.66</v>
      </c>
      <c r="H8" s="104">
        <v>207202</v>
      </c>
      <c r="I8" s="105">
        <v>4488.52</v>
      </c>
      <c r="J8" s="28"/>
      <c r="K8" s="28"/>
      <c r="L8" s="28"/>
      <c r="M8" s="28"/>
    </row>
    <row r="9" spans="1:9" ht="10.5">
      <c r="A9" s="101" t="s">
        <v>73</v>
      </c>
      <c r="B9" s="106"/>
      <c r="C9" s="106"/>
      <c r="D9" s="92"/>
      <c r="E9" s="92"/>
      <c r="F9" s="92"/>
      <c r="G9" s="92"/>
      <c r="H9" s="92"/>
      <c r="I9" s="93"/>
    </row>
    <row r="10" spans="1:13" ht="10.5">
      <c r="A10" s="101" t="s">
        <v>74</v>
      </c>
      <c r="B10" s="106">
        <v>1.67996463232353</v>
      </c>
      <c r="C10" s="107">
        <v>0.29650000000000004</v>
      </c>
      <c r="D10" s="106">
        <v>2.1094640820980617</v>
      </c>
      <c r="E10" s="107">
        <v>0.32039999999999996</v>
      </c>
      <c r="F10" s="106">
        <v>3.603673723536737</v>
      </c>
      <c r="G10" s="107">
        <v>0.4172</v>
      </c>
      <c r="H10" s="106">
        <v>5.425623304794355</v>
      </c>
      <c r="I10" s="107">
        <v>0.45830000000000004</v>
      </c>
      <c r="J10" s="73"/>
      <c r="K10" s="73"/>
      <c r="L10" s="73"/>
      <c r="M10" s="73"/>
    </row>
    <row r="11" spans="1:13" ht="10.5">
      <c r="A11" s="101" t="s">
        <v>75</v>
      </c>
      <c r="B11" s="106">
        <v>12.533420349045283</v>
      </c>
      <c r="C11" s="107">
        <v>0.737</v>
      </c>
      <c r="D11" s="106">
        <v>13.962106547161307</v>
      </c>
      <c r="E11" s="107">
        <v>0.8047000000000001</v>
      </c>
      <c r="F11" s="106">
        <v>15.586083437110835</v>
      </c>
      <c r="G11" s="107">
        <v>0.8687</v>
      </c>
      <c r="H11" s="106">
        <v>20.53744654974373</v>
      </c>
      <c r="I11" s="107">
        <v>0.8753000000000001</v>
      </c>
      <c r="J11" s="73"/>
      <c r="K11" s="73"/>
      <c r="L11" s="73"/>
      <c r="M11" s="73"/>
    </row>
    <row r="12" spans="1:13" ht="10.5">
      <c r="A12" s="101" t="s">
        <v>76</v>
      </c>
      <c r="B12" s="106">
        <v>19.025388939180228</v>
      </c>
      <c r="C12" s="107">
        <v>0.8529</v>
      </c>
      <c r="D12" s="106">
        <v>23.197475537641537</v>
      </c>
      <c r="E12" s="107">
        <v>0.9593</v>
      </c>
      <c r="F12" s="106">
        <v>35.07695750311333</v>
      </c>
      <c r="G12" s="107">
        <v>1.0122</v>
      </c>
      <c r="H12" s="106">
        <v>30.034941747666526</v>
      </c>
      <c r="I12" s="107">
        <v>0.9338000000000001</v>
      </c>
      <c r="J12" s="73"/>
      <c r="K12" s="73"/>
      <c r="L12" s="73"/>
      <c r="M12" s="73"/>
    </row>
    <row r="13" spans="1:13" ht="10.5">
      <c r="A13" s="101" t="s">
        <v>77</v>
      </c>
      <c r="B13" s="106">
        <v>22.738994968526978</v>
      </c>
      <c r="C13" s="107">
        <v>0.8179000000000001</v>
      </c>
      <c r="D13" s="106">
        <v>23.563416509771685</v>
      </c>
      <c r="E13" s="107">
        <v>0.9329000000000001</v>
      </c>
      <c r="F13" s="106">
        <v>28.263640255292653</v>
      </c>
      <c r="G13" s="107">
        <v>0.8817</v>
      </c>
      <c r="H13" s="106">
        <v>26.730919585718283</v>
      </c>
      <c r="I13" s="107">
        <v>0.8683</v>
      </c>
      <c r="J13" s="73"/>
      <c r="K13" s="73"/>
      <c r="L13" s="73"/>
      <c r="M13" s="73"/>
    </row>
    <row r="14" spans="1:13" ht="10.5">
      <c r="A14" s="101" t="s">
        <v>78</v>
      </c>
      <c r="B14" s="106">
        <v>23.06214606008295</v>
      </c>
      <c r="C14" s="107">
        <v>0.8292</v>
      </c>
      <c r="D14" s="106">
        <v>20.659091511760494</v>
      </c>
      <c r="E14" s="107">
        <v>0.847</v>
      </c>
      <c r="F14" s="106">
        <v>11.988733655043585</v>
      </c>
      <c r="G14" s="107">
        <v>0.6011</v>
      </c>
      <c r="H14" s="106">
        <v>12.75035955251397</v>
      </c>
      <c r="I14" s="107">
        <v>0.6066</v>
      </c>
      <c r="J14" s="73"/>
      <c r="K14" s="73"/>
      <c r="L14" s="73"/>
      <c r="M14" s="73"/>
    </row>
    <row r="15" spans="1:13" ht="10.5">
      <c r="A15" s="101" t="s">
        <v>79</v>
      </c>
      <c r="B15" s="106">
        <v>20.960085050841034</v>
      </c>
      <c r="C15" s="107">
        <v>0.7539</v>
      </c>
      <c r="D15" s="106">
        <v>16.508445811566915</v>
      </c>
      <c r="E15" s="107">
        <v>0.7634</v>
      </c>
      <c r="F15" s="106">
        <v>5.480911425902865</v>
      </c>
      <c r="G15" s="107">
        <v>0.4035</v>
      </c>
      <c r="H15" s="106">
        <v>4.520709259563132</v>
      </c>
      <c r="I15" s="107">
        <v>0.3767</v>
      </c>
      <c r="J15" s="73"/>
      <c r="K15" s="73"/>
      <c r="L15" s="73"/>
      <c r="M15" s="73"/>
    </row>
    <row r="16" spans="1:13" ht="10.5">
      <c r="A16" s="101" t="s">
        <v>116</v>
      </c>
      <c r="B16" s="106">
        <v>52.2</v>
      </c>
      <c r="C16" s="107">
        <v>0.307422</v>
      </c>
      <c r="D16" s="106">
        <v>49.8</v>
      </c>
      <c r="E16" s="107">
        <v>0.321887</v>
      </c>
      <c r="F16" s="106">
        <v>44.2</v>
      </c>
      <c r="G16" s="107">
        <v>0.24801</v>
      </c>
      <c r="H16" s="106">
        <v>43.1</v>
      </c>
      <c r="I16" s="107">
        <v>0.238817</v>
      </c>
      <c r="J16" s="73"/>
      <c r="K16" s="73"/>
      <c r="L16" s="73"/>
      <c r="M16" s="73"/>
    </row>
    <row r="17" spans="1:13" ht="10.5">
      <c r="A17" s="101" t="s">
        <v>118</v>
      </c>
      <c r="B17" s="106">
        <v>50</v>
      </c>
      <c r="C17" s="107">
        <v>0.30532</v>
      </c>
      <c r="D17" s="106">
        <v>48.1</v>
      </c>
      <c r="E17" s="107">
        <v>0.329641</v>
      </c>
      <c r="F17" s="106">
        <v>42.1</v>
      </c>
      <c r="G17" s="107">
        <v>0.253941</v>
      </c>
      <c r="H17" s="106">
        <v>41.8</v>
      </c>
      <c r="I17" s="107">
        <v>0.245724</v>
      </c>
      <c r="J17" s="73"/>
      <c r="K17" s="73"/>
      <c r="L17" s="73"/>
      <c r="M17" s="73"/>
    </row>
    <row r="18" spans="1:13" ht="10.5">
      <c r="A18" s="101" t="s">
        <v>80</v>
      </c>
      <c r="B18" s="106"/>
      <c r="C18" s="107"/>
      <c r="D18" s="106"/>
      <c r="E18" s="107"/>
      <c r="F18" s="106"/>
      <c r="G18" s="107"/>
      <c r="H18" s="106"/>
      <c r="I18" s="107"/>
      <c r="J18" s="73"/>
      <c r="K18" s="73"/>
      <c r="L18" s="73"/>
      <c r="M18" s="73"/>
    </row>
    <row r="19" spans="1:13" ht="10.5">
      <c r="A19" s="101" t="s">
        <v>81</v>
      </c>
      <c r="B19" s="106">
        <v>81.13723921601651</v>
      </c>
      <c r="C19" s="107">
        <v>0.8733</v>
      </c>
      <c r="D19" s="106">
        <v>84.38917026862188</v>
      </c>
      <c r="E19" s="107">
        <v>0.8262999999999999</v>
      </c>
      <c r="F19" s="106">
        <v>86.94738480697384</v>
      </c>
      <c r="G19" s="107">
        <v>0.7664</v>
      </c>
      <c r="H19" s="106">
        <v>85.32350073840986</v>
      </c>
      <c r="I19" s="107">
        <v>0.7616</v>
      </c>
      <c r="J19" s="73"/>
      <c r="K19" s="73"/>
      <c r="L19" s="73"/>
      <c r="M19" s="73"/>
    </row>
    <row r="20" spans="1:13" ht="10.5">
      <c r="A20" s="101" t="s">
        <v>82</v>
      </c>
      <c r="B20" s="106">
        <v>7.437211848171617</v>
      </c>
      <c r="C20" s="107">
        <v>0.5999</v>
      </c>
      <c r="D20" s="106">
        <v>7.031104982631063</v>
      </c>
      <c r="E20" s="107">
        <v>0.5818</v>
      </c>
      <c r="F20" s="106">
        <v>3.5253541407222913</v>
      </c>
      <c r="G20" s="107">
        <v>0.4356</v>
      </c>
      <c r="H20" s="106">
        <v>5.957471452978253</v>
      </c>
      <c r="I20" s="107">
        <v>0.5181</v>
      </c>
      <c r="J20" s="73"/>
      <c r="K20" s="73"/>
      <c r="L20" s="73"/>
      <c r="M20" s="73"/>
    </row>
    <row r="21" spans="1:13" ht="10.5">
      <c r="A21" s="101" t="s">
        <v>83</v>
      </c>
      <c r="B21" s="106">
        <v>0.7415633355087261</v>
      </c>
      <c r="C21" s="107">
        <v>0.7116</v>
      </c>
      <c r="D21" s="106">
        <v>0.4043912916655618</v>
      </c>
      <c r="E21" s="107">
        <v>0.1562</v>
      </c>
      <c r="F21" s="106">
        <v>0.6781211083437111</v>
      </c>
      <c r="G21" s="107">
        <v>0.1668</v>
      </c>
      <c r="H21" s="106">
        <v>1.1544290113029798</v>
      </c>
      <c r="I21" s="107">
        <v>0.2496</v>
      </c>
      <c r="J21" s="73"/>
      <c r="K21" s="73"/>
      <c r="L21" s="73"/>
      <c r="M21" s="73"/>
    </row>
    <row r="22" spans="1:13" ht="10.5">
      <c r="A22" s="101" t="s">
        <v>84</v>
      </c>
      <c r="B22" s="106">
        <v>4.042546472705838</v>
      </c>
      <c r="C22" s="107">
        <v>0.3881</v>
      </c>
      <c r="D22" s="106">
        <v>3.735647423828591</v>
      </c>
      <c r="E22" s="107">
        <v>0.41960000000000003</v>
      </c>
      <c r="F22" s="106">
        <v>2.1559775840597757</v>
      </c>
      <c r="G22" s="107">
        <v>0.3221</v>
      </c>
      <c r="H22" s="106">
        <v>1.9237266049555506</v>
      </c>
      <c r="I22" s="107">
        <v>0.2818</v>
      </c>
      <c r="J22" s="73"/>
      <c r="K22" s="73"/>
      <c r="L22" s="73"/>
      <c r="M22" s="73"/>
    </row>
    <row r="23" spans="1:13" ht="10.5">
      <c r="A23" s="101" t="s">
        <v>85</v>
      </c>
      <c r="B23" s="106">
        <v>0.14999684217174375</v>
      </c>
      <c r="C23" s="107">
        <v>0.07429999999999999</v>
      </c>
      <c r="D23" s="106">
        <v>0.056349606215693036</v>
      </c>
      <c r="E23" s="107">
        <v>0.4</v>
      </c>
      <c r="F23" s="106">
        <v>0.02918742216687422</v>
      </c>
      <c r="G23" s="107">
        <v>0.0292</v>
      </c>
      <c r="H23" s="106">
        <v>0.07142788197025125</v>
      </c>
      <c r="I23" s="107">
        <v>0.0556</v>
      </c>
      <c r="J23" s="73"/>
      <c r="K23" s="73"/>
      <c r="L23" s="73"/>
      <c r="M23" s="73"/>
    </row>
    <row r="24" spans="1:13" ht="10.5">
      <c r="A24" s="101" t="s">
        <v>86</v>
      </c>
      <c r="B24" s="106">
        <v>5.365150207364056</v>
      </c>
      <c r="C24" s="107">
        <v>0.5778</v>
      </c>
      <c r="D24" s="106">
        <v>3.040226989472568</v>
      </c>
      <c r="E24" s="107">
        <v>0.42180000000000006</v>
      </c>
      <c r="F24" s="106">
        <v>5.1963340597758405</v>
      </c>
      <c r="G24" s="107">
        <v>0.5384</v>
      </c>
      <c r="H24" s="106">
        <v>3.4879006959392287</v>
      </c>
      <c r="I24" s="107">
        <v>0.4039</v>
      </c>
      <c r="J24" s="73"/>
      <c r="K24" s="73"/>
      <c r="L24" s="73"/>
      <c r="M24" s="73"/>
    </row>
    <row r="25" spans="1:13" ht="10.5">
      <c r="A25" s="101" t="s">
        <v>105</v>
      </c>
      <c r="B25" s="106">
        <v>1.1262920780615144</v>
      </c>
      <c r="C25" s="107">
        <v>0.2084</v>
      </c>
      <c r="D25" s="106">
        <v>1.3431094375646362</v>
      </c>
      <c r="E25" s="107">
        <v>0.2487</v>
      </c>
      <c r="F25" s="106">
        <v>1.4676408779576589</v>
      </c>
      <c r="G25" s="107">
        <v>0.22490000000000002</v>
      </c>
      <c r="H25" s="106">
        <v>2.081543614443876</v>
      </c>
      <c r="I25" s="107">
        <v>0.2993</v>
      </c>
      <c r="J25" s="73"/>
      <c r="K25" s="73"/>
      <c r="L25" s="73"/>
      <c r="M25" s="73"/>
    </row>
    <row r="26" spans="1:13" ht="10.5">
      <c r="A26" s="101" t="s">
        <v>112</v>
      </c>
      <c r="B26" s="106">
        <v>6.551441022294267</v>
      </c>
      <c r="C26" s="107">
        <v>0.5271</v>
      </c>
      <c r="D26" s="106">
        <v>5.3532125904908385</v>
      </c>
      <c r="E26" s="107">
        <v>0.4939</v>
      </c>
      <c r="F26" s="106">
        <v>15.11519302615193</v>
      </c>
      <c r="G26" s="107">
        <v>0.7259</v>
      </c>
      <c r="H26" s="106">
        <v>13.317921641682995</v>
      </c>
      <c r="I26" s="107">
        <v>0.7013</v>
      </c>
      <c r="J26" s="73"/>
      <c r="K26" s="73"/>
      <c r="L26" s="73"/>
      <c r="M26" s="73"/>
    </row>
    <row r="27" spans="1:13" ht="10.5">
      <c r="A27" s="101" t="s">
        <v>104</v>
      </c>
      <c r="B27" s="106"/>
      <c r="C27" s="107"/>
      <c r="D27" s="106"/>
      <c r="E27" s="107"/>
      <c r="F27" s="106"/>
      <c r="G27" s="107"/>
      <c r="H27" s="106"/>
      <c r="I27" s="107"/>
      <c r="J27" s="73"/>
      <c r="K27" s="73"/>
      <c r="L27" s="73"/>
      <c r="M27" s="73"/>
    </row>
    <row r="28" spans="1:13" ht="10.5">
      <c r="A28" s="101" t="s">
        <v>87</v>
      </c>
      <c r="B28" s="106">
        <v>11.243973811077662</v>
      </c>
      <c r="C28" s="107">
        <v>0.7627</v>
      </c>
      <c r="D28" s="106">
        <v>8.641377847312455</v>
      </c>
      <c r="E28" s="107">
        <v>0.6869000000000001</v>
      </c>
      <c r="F28" s="106">
        <v>12.45524595267746</v>
      </c>
      <c r="G28" s="107">
        <v>0.8691000000000001</v>
      </c>
      <c r="H28" s="106">
        <v>8.240267951081554</v>
      </c>
      <c r="I28" s="107">
        <v>0.6105</v>
      </c>
      <c r="J28" s="73"/>
      <c r="K28" s="73"/>
      <c r="L28" s="73"/>
      <c r="M28" s="73"/>
    </row>
    <row r="29" spans="1:13" ht="10.5">
      <c r="A29" s="101" t="s">
        <v>88</v>
      </c>
      <c r="B29" s="106">
        <v>75.59209279804637</v>
      </c>
      <c r="C29" s="107">
        <v>0.9504</v>
      </c>
      <c r="D29" s="106">
        <v>79.29715467635438</v>
      </c>
      <c r="E29" s="107">
        <v>0.936</v>
      </c>
      <c r="F29" s="106">
        <v>80.19001011830636</v>
      </c>
      <c r="G29" s="107">
        <v>0.9683</v>
      </c>
      <c r="H29" s="106">
        <v>81.49052615322246</v>
      </c>
      <c r="I29" s="107">
        <v>0.8378</v>
      </c>
      <c r="J29" s="73"/>
      <c r="K29" s="73"/>
      <c r="L29" s="73"/>
      <c r="M29" s="73"/>
    </row>
    <row r="30" spans="1:13" ht="10.5">
      <c r="A30" s="101" t="s">
        <v>89</v>
      </c>
      <c r="B30" s="106">
        <v>0</v>
      </c>
      <c r="C30" s="107"/>
      <c r="D30" s="106">
        <v>0</v>
      </c>
      <c r="E30" s="107"/>
      <c r="F30" s="106">
        <v>0</v>
      </c>
      <c r="G30" s="107"/>
      <c r="H30" s="106">
        <v>0</v>
      </c>
      <c r="I30" s="107"/>
      <c r="J30" s="73"/>
      <c r="K30" s="73"/>
      <c r="L30" s="73"/>
      <c r="M30" s="73"/>
    </row>
    <row r="31" spans="1:13" ht="12.75" customHeight="1">
      <c r="A31" s="98" t="s">
        <v>102</v>
      </c>
      <c r="B31" s="106">
        <v>36.21660596619019</v>
      </c>
      <c r="C31" s="107">
        <v>0.9495999999999999</v>
      </c>
      <c r="D31" s="106">
        <v>37.81920394579831</v>
      </c>
      <c r="E31" s="107">
        <v>1.0522</v>
      </c>
      <c r="F31" s="106">
        <v>54.91029732254047</v>
      </c>
      <c r="G31" s="107">
        <v>1.0473</v>
      </c>
      <c r="H31" s="106">
        <v>50.833968784085094</v>
      </c>
      <c r="I31" s="107">
        <v>1.0078</v>
      </c>
      <c r="J31" s="73"/>
      <c r="K31" s="73"/>
      <c r="L31" s="73"/>
      <c r="M31" s="73"/>
    </row>
    <row r="32" spans="1:13" ht="12.75" customHeight="1">
      <c r="A32" s="108" t="s">
        <v>103</v>
      </c>
      <c r="B32" s="106">
        <v>20.883770867981728</v>
      </c>
      <c r="C32" s="107">
        <v>0.7784</v>
      </c>
      <c r="D32" s="106">
        <v>24.006921057516376</v>
      </c>
      <c r="E32" s="107">
        <v>0.9249</v>
      </c>
      <c r="F32" s="106">
        <v>31.53944193648817</v>
      </c>
      <c r="G32" s="107">
        <v>0.9367000000000001</v>
      </c>
      <c r="H32" s="106">
        <v>35.2351811275953</v>
      </c>
      <c r="I32" s="107">
        <v>0.9381</v>
      </c>
      <c r="J32" s="73"/>
      <c r="K32" s="73"/>
      <c r="L32" s="73"/>
      <c r="M32" s="73"/>
    </row>
    <row r="33" spans="1:13" ht="14.25">
      <c r="A33" s="101" t="s">
        <v>144</v>
      </c>
      <c r="B33" s="106"/>
      <c r="C33" s="107"/>
      <c r="D33" s="106"/>
      <c r="E33" s="107"/>
      <c r="F33" s="106"/>
      <c r="G33" s="107"/>
      <c r="H33" s="106"/>
      <c r="I33" s="107"/>
      <c r="J33" s="73"/>
      <c r="K33" s="73"/>
      <c r="L33" s="73"/>
      <c r="M33" s="73"/>
    </row>
    <row r="34" spans="1:13" ht="10.5">
      <c r="A34" s="101" t="s">
        <v>94</v>
      </c>
      <c r="B34" s="106">
        <v>68.27277320477464</v>
      </c>
      <c r="C34" s="107">
        <v>0.9066</v>
      </c>
      <c r="D34" s="106">
        <v>69.84036488027367</v>
      </c>
      <c r="E34" s="107">
        <v>0.9922</v>
      </c>
      <c r="F34" s="106">
        <v>82.80958125778332</v>
      </c>
      <c r="G34" s="107">
        <v>0.7696999999999999</v>
      </c>
      <c r="H34" s="106">
        <v>82.78346734104883</v>
      </c>
      <c r="I34" s="107">
        <v>0.7563</v>
      </c>
      <c r="J34" s="73"/>
      <c r="K34" s="73"/>
      <c r="L34" s="73"/>
      <c r="M34" s="73"/>
    </row>
    <row r="35" spans="1:13" ht="10.5">
      <c r="A35" s="101" t="s">
        <v>95</v>
      </c>
      <c r="B35" s="106">
        <v>46.82585629776215</v>
      </c>
      <c r="C35" s="107">
        <v>1.0074</v>
      </c>
      <c r="D35" s="106">
        <v>51.93113415183899</v>
      </c>
      <c r="E35" s="107">
        <v>1.0932000000000002</v>
      </c>
      <c r="F35" s="106">
        <v>69.26369863013699</v>
      </c>
      <c r="G35" s="107">
        <v>0.9456000000000001</v>
      </c>
      <c r="H35" s="106">
        <v>67.92405478711595</v>
      </c>
      <c r="I35" s="107">
        <v>0.9423000000000001</v>
      </c>
      <c r="J35" s="73"/>
      <c r="K35" s="73"/>
      <c r="L35" s="73"/>
      <c r="M35" s="73"/>
    </row>
    <row r="36" spans="1:13" ht="14.25">
      <c r="A36" s="101" t="s">
        <v>145</v>
      </c>
      <c r="B36" s="106">
        <v>32.41826487863413</v>
      </c>
      <c r="C36" s="107">
        <v>9.83</v>
      </c>
      <c r="D36" s="106">
        <v>38.60610962318687</v>
      </c>
      <c r="E36" s="107">
        <v>1.0791</v>
      </c>
      <c r="F36" s="106">
        <v>10.13192714819427</v>
      </c>
      <c r="G36" s="107">
        <v>0.7133999999999999</v>
      </c>
      <c r="H36" s="106">
        <v>24.567330431173446</v>
      </c>
      <c r="I36" s="107">
        <v>0.8954</v>
      </c>
      <c r="J36" s="73"/>
      <c r="K36" s="73"/>
      <c r="L36" s="73"/>
      <c r="M36" s="73"/>
    </row>
    <row r="37" spans="1:13" ht="10.5">
      <c r="A37" s="101" t="s">
        <v>90</v>
      </c>
      <c r="B37" s="106">
        <v>31.819856424075283</v>
      </c>
      <c r="C37" s="107">
        <v>0.9783</v>
      </c>
      <c r="D37" s="106">
        <v>37.518893691495855</v>
      </c>
      <c r="E37" s="107">
        <v>1.0732</v>
      </c>
      <c r="F37" s="106">
        <v>8.315496575342465</v>
      </c>
      <c r="G37" s="107">
        <v>0.6591</v>
      </c>
      <c r="H37" s="106">
        <v>19.480024324089538</v>
      </c>
      <c r="I37" s="107">
        <v>0.859</v>
      </c>
      <c r="J37" s="73"/>
      <c r="K37" s="73"/>
      <c r="L37" s="73"/>
      <c r="M37" s="73"/>
    </row>
    <row r="38" spans="1:13" ht="10.5">
      <c r="A38" s="101" t="s">
        <v>106</v>
      </c>
      <c r="B38" s="106"/>
      <c r="C38" s="109"/>
      <c r="D38" s="106"/>
      <c r="E38" s="109"/>
      <c r="F38" s="106"/>
      <c r="G38" s="109"/>
      <c r="H38" s="106"/>
      <c r="I38" s="109"/>
      <c r="J38" s="73"/>
      <c r="K38" s="73"/>
      <c r="L38" s="73"/>
      <c r="M38" s="73"/>
    </row>
    <row r="39" spans="1:13" ht="10.5">
      <c r="A39" s="101" t="s">
        <v>107</v>
      </c>
      <c r="B39" s="106">
        <v>18.148565293362246</v>
      </c>
      <c r="C39" s="107">
        <v>0.8326999999999999</v>
      </c>
      <c r="D39" s="106">
        <v>19.016997692980826</v>
      </c>
      <c r="E39" s="107">
        <v>0.8974</v>
      </c>
      <c r="F39" s="106">
        <v>10.688920454545455</v>
      </c>
      <c r="G39" s="107">
        <v>0.6744</v>
      </c>
      <c r="H39" s="106">
        <v>13.674578430710127</v>
      </c>
      <c r="I39" s="107">
        <v>0.7142</v>
      </c>
      <c r="J39" s="73"/>
      <c r="K39" s="73"/>
      <c r="L39" s="73"/>
      <c r="M39" s="73"/>
    </row>
    <row r="40" spans="1:13" ht="10.5">
      <c r="A40" s="101" t="s">
        <v>108</v>
      </c>
      <c r="B40" s="106">
        <v>13.246563230247785</v>
      </c>
      <c r="C40" s="107">
        <v>0.6884</v>
      </c>
      <c r="D40" s="106">
        <v>11.334889024422584</v>
      </c>
      <c r="E40" s="107">
        <v>0.6756</v>
      </c>
      <c r="F40" s="106">
        <v>8.939134495641344</v>
      </c>
      <c r="G40" s="107">
        <v>0.621</v>
      </c>
      <c r="H40" s="106">
        <v>10.319398461404813</v>
      </c>
      <c r="I40" s="107">
        <v>0.6249</v>
      </c>
      <c r="J40" s="73"/>
      <c r="K40" s="73"/>
      <c r="L40" s="73"/>
      <c r="M40" s="73"/>
    </row>
    <row r="41" spans="1:13" ht="10.5">
      <c r="A41" s="101" t="s">
        <v>109</v>
      </c>
      <c r="B41" s="106">
        <v>20.385360308204035</v>
      </c>
      <c r="C41" s="107">
        <v>0.7802</v>
      </c>
      <c r="D41" s="106">
        <v>21.488425127946755</v>
      </c>
      <c r="E41" s="107">
        <v>0.8956999999999999</v>
      </c>
      <c r="F41" s="106">
        <v>19.158137453300125</v>
      </c>
      <c r="G41" s="107">
        <v>0.9002</v>
      </c>
      <c r="H41" s="106">
        <v>22.146504377370874</v>
      </c>
      <c r="I41" s="107">
        <v>0.8498</v>
      </c>
      <c r="J41" s="73"/>
      <c r="K41" s="73"/>
      <c r="L41" s="73"/>
      <c r="M41" s="73"/>
    </row>
    <row r="42" spans="1:13" ht="10.5">
      <c r="A42" s="101" t="s">
        <v>110</v>
      </c>
      <c r="B42" s="106">
        <v>16.437022378476243</v>
      </c>
      <c r="C42" s="107">
        <v>0.7457</v>
      </c>
      <c r="D42" s="106">
        <v>16.440826284108084</v>
      </c>
      <c r="E42" s="107">
        <v>0.8247000000000001</v>
      </c>
      <c r="F42" s="106">
        <v>15.030063044831882</v>
      </c>
      <c r="G42" s="107">
        <v>0.7032</v>
      </c>
      <c r="H42" s="106">
        <v>16.98294418007548</v>
      </c>
      <c r="I42" s="107">
        <v>0.7718</v>
      </c>
      <c r="J42" s="73"/>
      <c r="K42" s="73"/>
      <c r="L42" s="73"/>
      <c r="M42" s="73"/>
    </row>
    <row r="43" spans="1:13" ht="10.5">
      <c r="A43" s="101" t="s">
        <v>111</v>
      </c>
      <c r="B43" s="106">
        <v>31.78248878970969</v>
      </c>
      <c r="C43" s="107">
        <v>0.9246000000000001</v>
      </c>
      <c r="D43" s="106">
        <v>31.718861870541755</v>
      </c>
      <c r="E43" s="107">
        <v>1.0028000000000001</v>
      </c>
      <c r="F43" s="106">
        <v>46.183744551681194</v>
      </c>
      <c r="G43" s="107">
        <v>1.0284</v>
      </c>
      <c r="H43" s="106">
        <v>36.876574550438704</v>
      </c>
      <c r="I43" s="107">
        <v>0.9516</v>
      </c>
      <c r="J43" s="73"/>
      <c r="K43" s="73"/>
      <c r="L43" s="73"/>
      <c r="M43" s="73"/>
    </row>
    <row r="44" spans="1:13" ht="10.5">
      <c r="A44" s="101" t="s">
        <v>114</v>
      </c>
      <c r="B44" s="110">
        <v>96092</v>
      </c>
      <c r="C44" s="111">
        <v>2040.617</v>
      </c>
      <c r="D44" s="110">
        <v>93044</v>
      </c>
      <c r="E44" s="111">
        <v>2007.79</v>
      </c>
      <c r="F44" s="110">
        <v>124054</v>
      </c>
      <c r="G44" s="111">
        <v>2670.07</v>
      </c>
      <c r="H44" s="110">
        <v>96325</v>
      </c>
      <c r="I44" s="111">
        <v>1435.786</v>
      </c>
      <c r="J44" s="73"/>
      <c r="K44" s="73"/>
      <c r="L44" s="73"/>
      <c r="M44" s="73"/>
    </row>
    <row r="45" spans="1:13" ht="10.5">
      <c r="A45" s="101" t="s">
        <v>91</v>
      </c>
      <c r="B45" s="106"/>
      <c r="C45" s="107"/>
      <c r="D45" s="106"/>
      <c r="E45" s="107"/>
      <c r="F45" s="106"/>
      <c r="G45" s="107"/>
      <c r="H45" s="106"/>
      <c r="I45" s="107"/>
      <c r="J45" s="73"/>
      <c r="K45" s="73"/>
      <c r="L45" s="73"/>
      <c r="M45" s="73"/>
    </row>
    <row r="46" spans="1:13" ht="10.5">
      <c r="A46" s="101" t="s">
        <v>92</v>
      </c>
      <c r="B46" s="106">
        <v>83.63508136670806</v>
      </c>
      <c r="C46" s="107">
        <v>0.8451</v>
      </c>
      <c r="D46" s="106">
        <v>83.12627615284664</v>
      </c>
      <c r="E46" s="107">
        <v>0.918</v>
      </c>
      <c r="F46" s="106">
        <v>71.24552459526775</v>
      </c>
      <c r="G46" s="107">
        <v>0.9904</v>
      </c>
      <c r="H46" s="106">
        <v>70.26621364658642</v>
      </c>
      <c r="I46" s="107">
        <v>0.9816999999999999</v>
      </c>
      <c r="J46" s="73"/>
      <c r="K46" s="73"/>
      <c r="L46" s="73"/>
      <c r="M46" s="73"/>
    </row>
    <row r="47" spans="1:13" ht="10.5">
      <c r="A47" s="101" t="s">
        <v>93</v>
      </c>
      <c r="B47" s="106">
        <v>16.364918633291932</v>
      </c>
      <c r="C47" s="107">
        <v>0.8451</v>
      </c>
      <c r="D47" s="106">
        <v>16.87372384715335</v>
      </c>
      <c r="E47" s="107">
        <v>0.918</v>
      </c>
      <c r="F47" s="106">
        <v>28.754475404732254</v>
      </c>
      <c r="G47" s="107">
        <v>0.9904</v>
      </c>
      <c r="H47" s="106">
        <v>29.733786353413578</v>
      </c>
      <c r="I47" s="107">
        <v>0.9816999999999999</v>
      </c>
      <c r="J47" s="73"/>
      <c r="K47" s="73"/>
      <c r="L47" s="73"/>
      <c r="M47" s="73"/>
    </row>
    <row r="48" spans="1:13" ht="10.5">
      <c r="A48" s="112"/>
      <c r="B48" s="99"/>
      <c r="C48" s="99"/>
      <c r="D48" s="99"/>
      <c r="E48" s="99"/>
      <c r="F48" s="99"/>
      <c r="G48" s="99"/>
      <c r="H48" s="99"/>
      <c r="I48" s="113"/>
      <c r="J48" s="73"/>
      <c r="K48" s="73"/>
      <c r="L48" s="73"/>
      <c r="M48" s="73"/>
    </row>
    <row r="49" spans="1:9" ht="10.5">
      <c r="A49" s="93"/>
      <c r="B49" s="92"/>
      <c r="C49" s="92"/>
      <c r="D49" s="92"/>
      <c r="E49" s="92"/>
      <c r="F49" s="92"/>
      <c r="G49" s="92"/>
      <c r="H49" s="92"/>
      <c r="I49" s="93"/>
    </row>
    <row r="50" spans="1:9" ht="14.25">
      <c r="A50" s="114" t="s">
        <v>146</v>
      </c>
      <c r="B50" s="92"/>
      <c r="C50" s="92"/>
      <c r="D50" s="92"/>
      <c r="E50" s="92"/>
      <c r="F50" s="92"/>
      <c r="G50" s="92"/>
      <c r="H50" s="93"/>
      <c r="I50" s="93"/>
    </row>
    <row r="51" spans="1:9" ht="14.25">
      <c r="A51" s="177" t="s">
        <v>147</v>
      </c>
      <c r="B51" s="170"/>
      <c r="C51" s="170"/>
      <c r="D51" s="170"/>
      <c r="E51" s="91"/>
      <c r="F51" s="92"/>
      <c r="G51" s="92"/>
      <c r="H51" s="93"/>
      <c r="I51" s="93"/>
    </row>
    <row r="52" spans="1:9" ht="10.5">
      <c r="A52" s="93"/>
      <c r="B52" s="93"/>
      <c r="C52" s="93"/>
      <c r="D52" s="93"/>
      <c r="E52" s="93"/>
      <c r="F52" s="93"/>
      <c r="G52" s="93"/>
      <c r="H52" s="93"/>
      <c r="I52" s="93"/>
    </row>
    <row r="53" spans="1:9" ht="10.5">
      <c r="A53" s="170" t="s">
        <v>68</v>
      </c>
      <c r="B53" s="170"/>
      <c r="C53" s="171"/>
      <c r="D53" s="171"/>
      <c r="E53" s="93"/>
      <c r="F53" s="93"/>
      <c r="G53" s="93"/>
      <c r="H53" s="93"/>
      <c r="I53" s="93"/>
    </row>
    <row r="54" spans="1:14" s="14" customFormat="1" ht="10.5">
      <c r="A54" s="170" t="s">
        <v>131</v>
      </c>
      <c r="B54" s="170"/>
      <c r="C54" s="171"/>
      <c r="D54" s="171"/>
      <c r="E54" s="93"/>
      <c r="F54" s="93"/>
      <c r="G54" s="93"/>
      <c r="H54" s="93"/>
      <c r="I54" s="93"/>
      <c r="J54" s="30"/>
      <c r="L54" s="15"/>
      <c r="M54" s="15"/>
      <c r="N54" s="15"/>
    </row>
    <row r="55" spans="1:9" ht="10.5">
      <c r="A55" s="93"/>
      <c r="B55" s="93"/>
      <c r="C55" s="93"/>
      <c r="D55" s="93"/>
      <c r="E55" s="93"/>
      <c r="F55" s="93"/>
      <c r="G55" s="93"/>
      <c r="H55" s="93"/>
      <c r="I55" s="93"/>
    </row>
    <row r="56" spans="1:9" ht="10.5">
      <c r="A56" s="93"/>
      <c r="B56" s="93"/>
      <c r="C56" s="93"/>
      <c r="D56" s="93"/>
      <c r="E56" s="93"/>
      <c r="F56" s="93"/>
      <c r="G56" s="93"/>
      <c r="H56" s="93"/>
      <c r="I56" s="93"/>
    </row>
    <row r="57" spans="1:9" ht="10.5">
      <c r="A57" s="93"/>
      <c r="B57" s="93"/>
      <c r="C57" s="93"/>
      <c r="D57" s="93"/>
      <c r="E57" s="93"/>
      <c r="F57" s="93"/>
      <c r="G57" s="93"/>
      <c r="H57" s="93"/>
      <c r="I57" s="93"/>
    </row>
  </sheetData>
  <sheetProtection/>
  <mergeCells count="15">
    <mergeCell ref="A1:F1"/>
    <mergeCell ref="B5:C5"/>
    <mergeCell ref="D5:E5"/>
    <mergeCell ref="F5:G5"/>
    <mergeCell ref="B4:E4"/>
    <mergeCell ref="A53:D53"/>
    <mergeCell ref="A54:D54"/>
    <mergeCell ref="F4:I4"/>
    <mergeCell ref="B3:I3"/>
    <mergeCell ref="B6:C6"/>
    <mergeCell ref="D6:E6"/>
    <mergeCell ref="F6:G6"/>
    <mergeCell ref="H6:I6"/>
    <mergeCell ref="A51:D51"/>
    <mergeCell ref="H5:I5"/>
  </mergeCells>
  <printOptions/>
  <pageMargins left="1" right="1" top="1" bottom="1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7.57421875" style="0" customWidth="1"/>
    <col min="2" max="2" width="18.28125" style="0" customWidth="1"/>
    <col min="3" max="3" width="17.421875" style="0" customWidth="1"/>
    <col min="4" max="4" width="13.57421875" style="0" customWidth="1"/>
    <col min="5" max="5" width="13.00390625" style="0" customWidth="1"/>
    <col min="6" max="6" width="12.140625" style="0" customWidth="1"/>
    <col min="7" max="7" width="3.7109375" style="0" customWidth="1"/>
  </cols>
  <sheetData>
    <row r="1" s="75" customFormat="1" ht="10.5">
      <c r="A1" s="75" t="s">
        <v>149</v>
      </c>
    </row>
    <row r="2" spans="1:7" s="75" customFormat="1" ht="10.5">
      <c r="A2" s="76"/>
      <c r="B2" s="76"/>
      <c r="C2" s="76"/>
      <c r="D2" s="76"/>
      <c r="E2" s="76"/>
      <c r="F2" s="76"/>
      <c r="G2" s="76"/>
    </row>
    <row r="3" spans="1:7" s="75" customFormat="1" ht="12.75">
      <c r="A3" s="77"/>
      <c r="B3" s="179" t="s">
        <v>132</v>
      </c>
      <c r="C3" s="180"/>
      <c r="D3" s="179" t="s">
        <v>137</v>
      </c>
      <c r="E3" s="183"/>
      <c r="F3" s="183"/>
      <c r="G3" s="76"/>
    </row>
    <row r="4" spans="1:6" s="75" customFormat="1" ht="10.5">
      <c r="A4" s="78"/>
      <c r="B4" s="117" t="s">
        <v>175</v>
      </c>
      <c r="C4" s="140" t="s">
        <v>155</v>
      </c>
      <c r="D4" s="140" t="s">
        <v>170</v>
      </c>
      <c r="E4" s="181" t="s">
        <v>172</v>
      </c>
      <c r="F4" s="181"/>
    </row>
    <row r="5" spans="1:6" s="75" customFormat="1" ht="10.5">
      <c r="A5" s="78"/>
      <c r="B5" s="117" t="s">
        <v>173</v>
      </c>
      <c r="C5" s="120" t="s">
        <v>156</v>
      </c>
      <c r="D5" s="81" t="s">
        <v>171</v>
      </c>
      <c r="E5" s="182" t="s">
        <v>157</v>
      </c>
      <c r="F5" s="182"/>
    </row>
    <row r="6" spans="1:7" s="74" customFormat="1" ht="14.25">
      <c r="A6" s="80" t="s">
        <v>133</v>
      </c>
      <c r="B6" s="118" t="s">
        <v>174</v>
      </c>
      <c r="C6" s="121" t="s">
        <v>158</v>
      </c>
      <c r="D6" s="121" t="s">
        <v>57</v>
      </c>
      <c r="E6" s="81" t="s">
        <v>150</v>
      </c>
      <c r="F6" s="82" t="s">
        <v>134</v>
      </c>
      <c r="G6" s="83"/>
    </row>
    <row r="7" spans="1:6" s="74" customFormat="1" ht="10.5">
      <c r="A7" s="84"/>
      <c r="B7" s="115"/>
      <c r="C7" s="85"/>
      <c r="D7" s="85"/>
      <c r="E7" s="79"/>
      <c r="F7" s="79"/>
    </row>
    <row r="8" spans="1:6" s="75" customFormat="1" ht="10.5">
      <c r="A8" s="78" t="s">
        <v>135</v>
      </c>
      <c r="B8" s="116">
        <v>1</v>
      </c>
      <c r="C8" s="86">
        <v>42.6</v>
      </c>
      <c r="D8" s="138">
        <f>SUM(D9:D59)</f>
        <v>753618</v>
      </c>
      <c r="E8" s="75">
        <v>45.2</v>
      </c>
      <c r="F8" s="87">
        <v>0.5</v>
      </c>
    </row>
    <row r="9" spans="1:7" s="75" customFormat="1" ht="12.75">
      <c r="A9" s="78" t="s">
        <v>0</v>
      </c>
      <c r="B9" s="116">
        <v>0.8399165987365516</v>
      </c>
      <c r="C9" s="86">
        <v>61.85719570847207</v>
      </c>
      <c r="D9" s="138">
        <v>7589</v>
      </c>
      <c r="E9" s="88">
        <v>55.81763078139412</v>
      </c>
      <c r="F9" s="87">
        <v>5.25</v>
      </c>
      <c r="G9" s="75" t="s">
        <v>136</v>
      </c>
    </row>
    <row r="10" spans="1:6" s="75" customFormat="1" ht="12.75">
      <c r="A10" s="78" t="s">
        <v>1</v>
      </c>
      <c r="B10" s="116">
        <v>0.8879791701157383</v>
      </c>
      <c r="C10" s="86">
        <v>45.76271186440678</v>
      </c>
      <c r="D10" s="138">
        <v>1462</v>
      </c>
      <c r="E10" s="88">
        <v>39.19288645690834</v>
      </c>
      <c r="F10" s="87">
        <v>13.34</v>
      </c>
    </row>
    <row r="11" spans="1:6" s="75" customFormat="1" ht="10.5">
      <c r="A11" s="78" t="s">
        <v>2</v>
      </c>
      <c r="B11" s="116">
        <v>1.1165243246032817</v>
      </c>
      <c r="C11" s="86">
        <v>39.57995458968537</v>
      </c>
      <c r="D11" s="138">
        <v>17827</v>
      </c>
      <c r="E11" s="88">
        <v>41.31373758905031</v>
      </c>
      <c r="F11" s="87">
        <v>3.75</v>
      </c>
    </row>
    <row r="12" spans="1:7" s="75" customFormat="1" ht="10.5">
      <c r="A12" s="78" t="s">
        <v>3</v>
      </c>
      <c r="B12" s="116">
        <v>0.7287327990720726</v>
      </c>
      <c r="C12" s="86">
        <v>61.63237621523853</v>
      </c>
      <c r="D12" s="138">
        <v>6228</v>
      </c>
      <c r="E12" s="88">
        <v>58.67052023121387</v>
      </c>
      <c r="F12" s="87">
        <v>6.7</v>
      </c>
      <c r="G12" s="75" t="s">
        <v>136</v>
      </c>
    </row>
    <row r="13" spans="1:7" s="75" customFormat="1" ht="10.5">
      <c r="A13" s="78" t="s">
        <v>4</v>
      </c>
      <c r="B13" s="116">
        <v>1.4044142304057556</v>
      </c>
      <c r="C13" s="86">
        <v>33.614795198506584</v>
      </c>
      <c r="D13" s="138">
        <v>104723</v>
      </c>
      <c r="E13" s="88">
        <v>34.16345979393257</v>
      </c>
      <c r="F13" s="87">
        <v>1.35</v>
      </c>
      <c r="G13" s="75" t="s">
        <v>136</v>
      </c>
    </row>
    <row r="14" spans="1:7" s="75" customFormat="1" ht="10.5">
      <c r="A14" s="78" t="s">
        <v>5</v>
      </c>
      <c r="B14" s="116">
        <v>1.0574853010069534</v>
      </c>
      <c r="C14" s="86">
        <v>33.26032852165257</v>
      </c>
      <c r="D14" s="138">
        <v>15272</v>
      </c>
      <c r="E14" s="88">
        <v>38.45599790466213</v>
      </c>
      <c r="F14" s="87">
        <v>3.59</v>
      </c>
      <c r="G14" s="75" t="s">
        <v>136</v>
      </c>
    </row>
    <row r="15" spans="1:6" s="75" customFormat="1" ht="10.5">
      <c r="A15" s="78" t="s">
        <v>6</v>
      </c>
      <c r="B15" s="116">
        <v>0.9909571470738187</v>
      </c>
      <c r="C15" s="86">
        <v>41.79528838342811</v>
      </c>
      <c r="D15" s="138">
        <v>9546</v>
      </c>
      <c r="E15" s="88">
        <v>49.50764718206579</v>
      </c>
      <c r="F15" s="87">
        <v>3.89</v>
      </c>
    </row>
    <row r="16" spans="1:6" s="75" customFormat="1" ht="10.5">
      <c r="A16" s="78" t="s">
        <v>7</v>
      </c>
      <c r="B16" s="116">
        <v>1.0896321616482145</v>
      </c>
      <c r="C16" s="86">
        <v>36.13490364025696</v>
      </c>
      <c r="D16" s="138">
        <v>2598</v>
      </c>
      <c r="E16" s="88">
        <v>37.75981524249423</v>
      </c>
      <c r="F16" s="87">
        <v>7.32</v>
      </c>
    </row>
    <row r="17" spans="1:7" s="75" customFormat="1" ht="10.5">
      <c r="A17" s="78" t="s">
        <v>8</v>
      </c>
      <c r="B17" s="116">
        <v>5.142833172532405</v>
      </c>
      <c r="C17" s="86">
        <v>14.02936378466558</v>
      </c>
      <c r="D17" s="138">
        <v>4320</v>
      </c>
      <c r="E17" s="88">
        <v>14.166666666666666</v>
      </c>
      <c r="F17" s="87">
        <v>5.74</v>
      </c>
      <c r="G17" s="75" t="s">
        <v>136</v>
      </c>
    </row>
    <row r="18" spans="1:7" s="75" customFormat="1" ht="10.5">
      <c r="A18" s="78" t="s">
        <v>9</v>
      </c>
      <c r="B18" s="116">
        <v>1.152422535464338</v>
      </c>
      <c r="C18" s="86">
        <v>40.50867277333853</v>
      </c>
      <c r="D18" s="138">
        <v>53648</v>
      </c>
      <c r="E18" s="88">
        <v>40.47681181031912</v>
      </c>
      <c r="F18" s="87">
        <v>1.72</v>
      </c>
      <c r="G18" s="75" t="s">
        <v>136</v>
      </c>
    </row>
    <row r="19" spans="1:6" s="75" customFormat="1" ht="10.5">
      <c r="A19" s="78" t="s">
        <v>10</v>
      </c>
      <c r="B19" s="116">
        <v>1.1382419920887223</v>
      </c>
      <c r="C19" s="86">
        <v>42.523849025300706</v>
      </c>
      <c r="D19" s="138">
        <v>24266</v>
      </c>
      <c r="E19" s="88">
        <v>41.19756037253771</v>
      </c>
      <c r="F19" s="87">
        <v>3.3</v>
      </c>
    </row>
    <row r="20" spans="1:7" s="75" customFormat="1" ht="10.5">
      <c r="A20" s="78" t="s">
        <v>12</v>
      </c>
      <c r="B20" s="116">
        <v>0.997107594963125</v>
      </c>
      <c r="C20" s="86">
        <v>44.49560485558811</v>
      </c>
      <c r="D20" s="138">
        <v>2353</v>
      </c>
      <c r="E20" s="88">
        <v>31.576710582235446</v>
      </c>
      <c r="F20" s="87">
        <v>8.13</v>
      </c>
      <c r="G20" s="75" t="s">
        <v>136</v>
      </c>
    </row>
    <row r="21" spans="1:7" s="75" customFormat="1" ht="10.5">
      <c r="A21" s="78" t="s">
        <v>13</v>
      </c>
      <c r="B21" s="116">
        <v>0.6262643149711611</v>
      </c>
      <c r="C21" s="86">
        <v>58.30218900160171</v>
      </c>
      <c r="D21" s="138">
        <v>2657</v>
      </c>
      <c r="E21" s="88">
        <v>59.42792623259315</v>
      </c>
      <c r="F21" s="87">
        <v>6.85</v>
      </c>
      <c r="G21" s="75" t="s">
        <v>136</v>
      </c>
    </row>
    <row r="22" spans="1:6" s="75" customFormat="1" ht="10.5">
      <c r="A22" s="78" t="s">
        <v>14</v>
      </c>
      <c r="B22" s="116">
        <v>0.8893550184616843</v>
      </c>
      <c r="C22" s="86">
        <v>44.44881373705597</v>
      </c>
      <c r="D22" s="138">
        <v>30524</v>
      </c>
      <c r="E22" s="88">
        <v>44.9482374524964</v>
      </c>
      <c r="F22" s="87">
        <v>2.53</v>
      </c>
    </row>
    <row r="23" spans="1:7" s="75" customFormat="1" ht="10.5">
      <c r="A23" s="78" t="s">
        <v>15</v>
      </c>
      <c r="B23" s="116">
        <v>0.7424931465245086</v>
      </c>
      <c r="C23" s="86">
        <v>45.49368822781094</v>
      </c>
      <c r="D23" s="138">
        <v>14093</v>
      </c>
      <c r="E23" s="88">
        <v>55.566593344213445</v>
      </c>
      <c r="F23" s="87">
        <v>3.38</v>
      </c>
      <c r="G23" s="75" t="s">
        <v>136</v>
      </c>
    </row>
    <row r="24" spans="1:7" s="75" customFormat="1" ht="10.5">
      <c r="A24" s="78" t="s">
        <v>16</v>
      </c>
      <c r="B24" s="116">
        <v>0.5358830041908428</v>
      </c>
      <c r="C24" s="86">
        <v>51.135749053542455</v>
      </c>
      <c r="D24" s="138">
        <v>6124</v>
      </c>
      <c r="E24" s="88">
        <v>56.8092749836708</v>
      </c>
      <c r="F24" s="87">
        <v>5.13</v>
      </c>
      <c r="G24" s="75" t="s">
        <v>136</v>
      </c>
    </row>
    <row r="25" spans="1:7" s="75" customFormat="1" ht="10.5">
      <c r="A25" s="78" t="s">
        <v>17</v>
      </c>
      <c r="B25" s="116">
        <v>0.6510734600301856</v>
      </c>
      <c r="C25" s="86">
        <v>52.22753586710295</v>
      </c>
      <c r="D25" s="138">
        <v>5038</v>
      </c>
      <c r="E25" s="88">
        <v>59.86502580389044</v>
      </c>
      <c r="F25" s="87">
        <v>5.66</v>
      </c>
      <c r="G25" s="75" t="s">
        <v>136</v>
      </c>
    </row>
    <row r="26" spans="1:7" s="75" customFormat="1" ht="10.5">
      <c r="A26" s="78" t="s">
        <v>18</v>
      </c>
      <c r="B26" s="116">
        <v>0.7655965820428106</v>
      </c>
      <c r="C26" s="86">
        <v>55.538375035141975</v>
      </c>
      <c r="D26" s="138">
        <v>8003</v>
      </c>
      <c r="E26" s="88">
        <v>54.84193427464701</v>
      </c>
      <c r="F26" s="87">
        <v>4.58</v>
      </c>
      <c r="G26" s="75" t="s">
        <v>136</v>
      </c>
    </row>
    <row r="27" spans="1:7" s="75" customFormat="1" ht="10.5">
      <c r="A27" s="78" t="s">
        <v>19</v>
      </c>
      <c r="B27" s="116">
        <v>0.9862708146475996</v>
      </c>
      <c r="C27" s="86">
        <v>52.40690281562216</v>
      </c>
      <c r="D27" s="138">
        <v>8059</v>
      </c>
      <c r="E27" s="88">
        <v>57.116267526988466</v>
      </c>
      <c r="F27" s="87">
        <v>4.44</v>
      </c>
      <c r="G27" s="75" t="s">
        <v>136</v>
      </c>
    </row>
    <row r="28" spans="1:6" s="75" customFormat="1" ht="10.5">
      <c r="A28" s="78" t="s">
        <v>20</v>
      </c>
      <c r="B28" s="116">
        <v>1.0947221747362377</v>
      </c>
      <c r="C28" s="86">
        <v>35.56275780789629</v>
      </c>
      <c r="D28" s="138">
        <v>4350</v>
      </c>
      <c r="E28" s="88">
        <v>39.54022988505747</v>
      </c>
      <c r="F28" s="87">
        <v>6.51</v>
      </c>
    </row>
    <row r="29" spans="1:6" s="75" customFormat="1" ht="10.5">
      <c r="A29" s="78" t="s">
        <v>21</v>
      </c>
      <c r="B29" s="116">
        <v>1.0175728854793806</v>
      </c>
      <c r="C29" s="86">
        <v>39.35782264520146</v>
      </c>
      <c r="D29" s="138">
        <v>15640</v>
      </c>
      <c r="E29" s="88">
        <v>47.73657289002558</v>
      </c>
      <c r="F29" s="87">
        <v>3.66</v>
      </c>
    </row>
    <row r="30" spans="1:7" s="75" customFormat="1" ht="10.5">
      <c r="A30" s="78" t="s">
        <v>22</v>
      </c>
      <c r="B30" s="116">
        <v>1.2867652592193468</v>
      </c>
      <c r="C30" s="86">
        <v>33.38206912684952</v>
      </c>
      <c r="D30" s="138">
        <v>23023</v>
      </c>
      <c r="E30" s="88">
        <v>63.49302871042002</v>
      </c>
      <c r="F30" s="87">
        <v>2.68</v>
      </c>
      <c r="G30" s="75" t="s">
        <v>136</v>
      </c>
    </row>
    <row r="31" spans="1:7" s="75" customFormat="1" ht="10.5">
      <c r="A31" s="78" t="s">
        <v>23</v>
      </c>
      <c r="B31" s="116">
        <v>0.7148139706874178</v>
      </c>
      <c r="C31" s="86">
        <v>46.33003643935451</v>
      </c>
      <c r="D31" s="138">
        <v>23072</v>
      </c>
      <c r="E31" s="88">
        <v>50.2383841886269</v>
      </c>
      <c r="F31" s="87">
        <v>2.2</v>
      </c>
      <c r="G31" s="75" t="s">
        <v>136</v>
      </c>
    </row>
    <row r="32" spans="1:7" s="75" customFormat="1" ht="10.5">
      <c r="A32" s="78" t="s">
        <v>24</v>
      </c>
      <c r="B32" s="116">
        <v>0.8177163837393605</v>
      </c>
      <c r="C32" s="86">
        <v>32.961626762873074</v>
      </c>
      <c r="D32" s="138">
        <v>13084</v>
      </c>
      <c r="E32" s="88">
        <v>51.643228370528895</v>
      </c>
      <c r="F32" s="87">
        <v>3.16</v>
      </c>
      <c r="G32" s="75" t="s">
        <v>136</v>
      </c>
    </row>
    <row r="33" spans="1:7" s="75" customFormat="1" ht="10.5">
      <c r="A33" s="78" t="s">
        <v>25</v>
      </c>
      <c r="B33" s="116">
        <v>0.8411119450581589</v>
      </c>
      <c r="C33" s="86">
        <v>63.489736070381234</v>
      </c>
      <c r="D33" s="138">
        <v>4407</v>
      </c>
      <c r="E33" s="88">
        <v>75.94735647832994</v>
      </c>
      <c r="F33" s="87">
        <v>5.78</v>
      </c>
      <c r="G33" s="75" t="s">
        <v>136</v>
      </c>
    </row>
    <row r="34" spans="1:7" s="75" customFormat="1" ht="10.5">
      <c r="A34" s="78" t="s">
        <v>26</v>
      </c>
      <c r="B34" s="116">
        <v>0.7531097329128443</v>
      </c>
      <c r="C34" s="86">
        <v>44.44208739923632</v>
      </c>
      <c r="D34" s="138">
        <v>13650</v>
      </c>
      <c r="E34" s="88">
        <v>51.61172161172162</v>
      </c>
      <c r="F34" s="87">
        <v>3.72</v>
      </c>
      <c r="G34" s="75" t="s">
        <v>136</v>
      </c>
    </row>
    <row r="35" spans="1:6" s="75" customFormat="1" ht="10.5">
      <c r="A35" s="78" t="s">
        <v>27</v>
      </c>
      <c r="B35" s="116">
        <v>0.5799779056035961</v>
      </c>
      <c r="C35" s="86">
        <v>59.85221674876847</v>
      </c>
      <c r="D35" s="138">
        <v>1831</v>
      </c>
      <c r="E35" s="88">
        <v>57.78263244128892</v>
      </c>
      <c r="F35" s="87">
        <v>8.92</v>
      </c>
    </row>
    <row r="36" spans="1:7" s="75" customFormat="1" ht="10.5">
      <c r="A36" s="78" t="s">
        <v>28</v>
      </c>
      <c r="B36" s="116">
        <v>0.5971326366785905</v>
      </c>
      <c r="C36" s="86">
        <v>50.60034305317325</v>
      </c>
      <c r="D36" s="138">
        <v>3784</v>
      </c>
      <c r="E36" s="88">
        <v>57.82241014799154</v>
      </c>
      <c r="F36" s="87">
        <v>5.97</v>
      </c>
      <c r="G36" s="75" t="s">
        <v>136</v>
      </c>
    </row>
    <row r="37" spans="1:6" s="75" customFormat="1" ht="10.5">
      <c r="A37" s="78" t="s">
        <v>29</v>
      </c>
      <c r="B37" s="116">
        <v>1.1643561389173103</v>
      </c>
      <c r="C37" s="86">
        <v>41.54433943293787</v>
      </c>
      <c r="D37" s="138">
        <v>7398</v>
      </c>
      <c r="E37" s="88">
        <v>53.05487969721546</v>
      </c>
      <c r="F37" s="87">
        <v>5.64</v>
      </c>
    </row>
    <row r="38" spans="1:6" s="75" customFormat="1" ht="10.5">
      <c r="A38" s="78" t="s">
        <v>30</v>
      </c>
      <c r="B38" s="116">
        <v>0.9162773984908372</v>
      </c>
      <c r="C38" s="86">
        <v>39.51165371809101</v>
      </c>
      <c r="D38" s="138">
        <v>3643</v>
      </c>
      <c r="E38" s="88">
        <v>36.89267087565193</v>
      </c>
      <c r="F38" s="87">
        <v>7.32</v>
      </c>
    </row>
    <row r="39" spans="1:7" s="75" customFormat="1" ht="10.5">
      <c r="A39" s="78" t="s">
        <v>31</v>
      </c>
      <c r="B39" s="116">
        <v>0.9277843588654702</v>
      </c>
      <c r="C39" s="86">
        <v>47.506624909660324</v>
      </c>
      <c r="D39" s="138">
        <v>20567</v>
      </c>
      <c r="E39" s="88">
        <v>53.128798560801286</v>
      </c>
      <c r="F39" s="87">
        <v>3.35</v>
      </c>
      <c r="G39" s="75" t="s">
        <v>136</v>
      </c>
    </row>
    <row r="40" spans="1:7" s="75" customFormat="1" ht="10.5">
      <c r="A40" s="78" t="s">
        <v>32</v>
      </c>
      <c r="B40" s="116">
        <v>1.1667012663483496</v>
      </c>
      <c r="C40" s="86">
        <v>39.90213523131673</v>
      </c>
      <c r="D40" s="138">
        <v>6059</v>
      </c>
      <c r="E40" s="88">
        <v>31.506849315068493</v>
      </c>
      <c r="F40" s="87">
        <v>5.67</v>
      </c>
      <c r="G40" s="75" t="s">
        <v>136</v>
      </c>
    </row>
    <row r="41" spans="1:7" s="75" customFormat="1" ht="10.5">
      <c r="A41" s="78" t="s">
        <v>33</v>
      </c>
      <c r="B41" s="116">
        <v>1.2677696362491035</v>
      </c>
      <c r="C41" s="86">
        <v>40.79587007958701</v>
      </c>
      <c r="D41" s="138">
        <v>54144</v>
      </c>
      <c r="E41" s="88">
        <v>35.96889775413711</v>
      </c>
      <c r="F41" s="87">
        <v>1.51</v>
      </c>
      <c r="G41" s="75" t="s">
        <v>136</v>
      </c>
    </row>
    <row r="42" spans="1:7" s="75" customFormat="1" ht="10.5">
      <c r="A42" s="78" t="s">
        <v>34</v>
      </c>
      <c r="B42" s="116">
        <v>0.9054088649354454</v>
      </c>
      <c r="C42" s="86">
        <v>52.494135078404746</v>
      </c>
      <c r="D42" s="138">
        <v>19765</v>
      </c>
      <c r="E42" s="88">
        <v>54.27776372375411</v>
      </c>
      <c r="F42" s="87">
        <v>3.16</v>
      </c>
      <c r="G42" s="75" t="s">
        <v>136</v>
      </c>
    </row>
    <row r="43" spans="1:7" s="75" customFormat="1" ht="10.5">
      <c r="A43" s="78" t="s">
        <v>35</v>
      </c>
      <c r="B43" s="116">
        <v>0.4724081391285649</v>
      </c>
      <c r="C43" s="86">
        <v>67.56756756756756</v>
      </c>
      <c r="D43" s="138">
        <v>807</v>
      </c>
      <c r="E43" s="88">
        <v>94.17596034696406</v>
      </c>
      <c r="F43" s="87">
        <v>5.58</v>
      </c>
      <c r="G43" s="75" t="s">
        <v>136</v>
      </c>
    </row>
    <row r="44" spans="1:7" s="75" customFormat="1" ht="10.5">
      <c r="A44" s="78" t="s">
        <v>36</v>
      </c>
      <c r="B44" s="116">
        <v>0.752996059067465</v>
      </c>
      <c r="C44" s="86">
        <v>45.25003960500607</v>
      </c>
      <c r="D44" s="138">
        <v>24973</v>
      </c>
      <c r="E44" s="88">
        <v>49.40135346173868</v>
      </c>
      <c r="F44" s="87">
        <v>2.27</v>
      </c>
      <c r="G44" s="75" t="s">
        <v>136</v>
      </c>
    </row>
    <row r="45" spans="1:6" s="75" customFormat="1" ht="10.5">
      <c r="A45" s="78" t="s">
        <v>11</v>
      </c>
      <c r="B45" s="116">
        <v>0.7475503231212658</v>
      </c>
      <c r="C45" s="86">
        <v>55.1795939614784</v>
      </c>
      <c r="D45" s="138">
        <v>7987</v>
      </c>
      <c r="E45" s="88">
        <v>53.62464004006511</v>
      </c>
      <c r="F45" s="87">
        <v>5.29</v>
      </c>
    </row>
    <row r="46" spans="1:7" s="75" customFormat="1" ht="10.5">
      <c r="A46" s="78" t="s">
        <v>37</v>
      </c>
      <c r="B46" s="116">
        <v>1.1493040096967702</v>
      </c>
      <c r="C46" s="86">
        <v>31.448723690103</v>
      </c>
      <c r="D46" s="138">
        <v>13227</v>
      </c>
      <c r="E46" s="88">
        <v>36.41793301580101</v>
      </c>
      <c r="F46" s="87">
        <v>3.52</v>
      </c>
      <c r="G46" s="75" t="s">
        <v>136</v>
      </c>
    </row>
    <row r="47" spans="1:7" s="75" customFormat="1" ht="10.5">
      <c r="A47" s="78" t="s">
        <v>38</v>
      </c>
      <c r="B47" s="116">
        <v>0.7823915691264723</v>
      </c>
      <c r="C47" s="86">
        <v>47.330624586601154</v>
      </c>
      <c r="D47" s="138">
        <v>29792</v>
      </c>
      <c r="E47" s="88">
        <v>49.902658431793775</v>
      </c>
      <c r="F47" s="87">
        <v>2.32</v>
      </c>
      <c r="G47" s="75" t="s">
        <v>136</v>
      </c>
    </row>
    <row r="48" spans="1:6" s="75" customFormat="1" ht="10.5">
      <c r="A48" s="78" t="s">
        <v>39</v>
      </c>
      <c r="B48" s="116">
        <v>1.1235035487435037</v>
      </c>
      <c r="C48" s="86">
        <v>39.53864832051801</v>
      </c>
      <c r="D48" s="138">
        <v>3222</v>
      </c>
      <c r="E48" s="88">
        <v>48.97579143389199</v>
      </c>
      <c r="F48" s="87">
        <v>8.14</v>
      </c>
    </row>
    <row r="49" spans="1:6" s="75" customFormat="1" ht="10.5">
      <c r="A49" s="78" t="s">
        <v>40</v>
      </c>
      <c r="B49" s="116">
        <v>0.8914387204708727</v>
      </c>
      <c r="C49" s="86">
        <v>58.89078722565383</v>
      </c>
      <c r="D49" s="138">
        <v>9655</v>
      </c>
      <c r="E49" s="88">
        <v>53.495598135681</v>
      </c>
      <c r="F49" s="87">
        <v>5.11</v>
      </c>
    </row>
    <row r="50" spans="1:7" s="75" customFormat="1" ht="10.5">
      <c r="A50" s="78" t="s">
        <v>41</v>
      </c>
      <c r="B50" s="116">
        <v>0.48224565336696207</v>
      </c>
      <c r="C50" s="86">
        <v>62.832929782082324</v>
      </c>
      <c r="D50" s="138">
        <v>1168</v>
      </c>
      <c r="E50" s="88">
        <v>65.1541095890411</v>
      </c>
      <c r="F50" s="87">
        <v>10.32</v>
      </c>
      <c r="G50" s="75" t="s">
        <v>136</v>
      </c>
    </row>
    <row r="51" spans="1:6" s="75" customFormat="1" ht="10.5">
      <c r="A51" s="78" t="s">
        <v>42</v>
      </c>
      <c r="B51" s="116">
        <v>0.8036072017843565</v>
      </c>
      <c r="C51" s="86">
        <v>53.695161448621064</v>
      </c>
      <c r="D51" s="138">
        <v>13827</v>
      </c>
      <c r="E51" s="88">
        <v>48.84645982498011</v>
      </c>
      <c r="F51" s="87">
        <v>3.99</v>
      </c>
    </row>
    <row r="52" spans="1:6" s="75" customFormat="1" ht="10.5">
      <c r="A52" s="78" t="s">
        <v>43</v>
      </c>
      <c r="B52" s="116">
        <v>0.9940266208816473</v>
      </c>
      <c r="C52" s="86">
        <v>48.45963832960477</v>
      </c>
      <c r="D52" s="138">
        <v>48179</v>
      </c>
      <c r="E52" s="88">
        <v>45.50737873347309</v>
      </c>
      <c r="F52" s="87">
        <v>2.16</v>
      </c>
    </row>
    <row r="53" spans="1:6" s="75" customFormat="1" ht="10.5">
      <c r="A53" s="78" t="s">
        <v>44</v>
      </c>
      <c r="B53" s="116">
        <v>0.721573329621977</v>
      </c>
      <c r="C53" s="86">
        <v>51.18694362017804</v>
      </c>
      <c r="D53" s="138">
        <v>4549</v>
      </c>
      <c r="E53" s="88">
        <v>47.13123763464498</v>
      </c>
      <c r="F53" s="87">
        <v>6.31</v>
      </c>
    </row>
    <row r="54" spans="1:6" s="75" customFormat="1" ht="10.5">
      <c r="A54" s="78" t="s">
        <v>45</v>
      </c>
      <c r="B54" s="116">
        <v>1.3377903274921796</v>
      </c>
      <c r="C54" s="86">
        <v>32.48836006207967</v>
      </c>
      <c r="D54" s="138">
        <v>1905</v>
      </c>
      <c r="E54" s="88">
        <v>37.637795275590555</v>
      </c>
      <c r="F54" s="87">
        <v>9.08</v>
      </c>
    </row>
    <row r="55" spans="1:6" s="75" customFormat="1" ht="10.5">
      <c r="A55" s="78" t="s">
        <v>48</v>
      </c>
      <c r="B55" s="116">
        <v>0.8890698263151012</v>
      </c>
      <c r="C55" s="86">
        <v>43.45022460512969</v>
      </c>
      <c r="D55" s="138">
        <v>18144</v>
      </c>
      <c r="E55" s="88">
        <v>49.75198412698413</v>
      </c>
      <c r="F55" s="87">
        <v>3.31</v>
      </c>
    </row>
    <row r="56" spans="1:7" s="75" customFormat="1" ht="10.5">
      <c r="A56" s="78" t="s">
        <v>46</v>
      </c>
      <c r="B56" s="116">
        <v>1.2032109841811809</v>
      </c>
      <c r="C56" s="86">
        <v>31.163522012578614</v>
      </c>
      <c r="D56" s="138">
        <v>21307</v>
      </c>
      <c r="E56" s="88">
        <v>39.07166658844511</v>
      </c>
      <c r="F56" s="87">
        <v>2.98</v>
      </c>
      <c r="G56" s="75" t="s">
        <v>136</v>
      </c>
    </row>
    <row r="57" spans="1:7" s="75" customFormat="1" ht="10.5">
      <c r="A57" s="78" t="s">
        <v>47</v>
      </c>
      <c r="B57" s="116">
        <v>0.6746033582106817</v>
      </c>
      <c r="C57" s="86">
        <v>62.72290809327846</v>
      </c>
      <c r="D57" s="138">
        <v>3795</v>
      </c>
      <c r="E57" s="88">
        <v>65.00658761528327</v>
      </c>
      <c r="F57" s="87">
        <v>7.34</v>
      </c>
      <c r="G57" s="75" t="s">
        <v>136</v>
      </c>
    </row>
    <row r="58" spans="1:6" s="75" customFormat="1" ht="10.5">
      <c r="A58" s="78" t="s">
        <v>49</v>
      </c>
      <c r="B58" s="116">
        <v>0.6711431282835628</v>
      </c>
      <c r="C58" s="86">
        <v>41.94606413994169</v>
      </c>
      <c r="D58" s="138">
        <v>11186</v>
      </c>
      <c r="E58" s="88">
        <v>46.102270695512246</v>
      </c>
      <c r="F58" s="87">
        <v>3.77</v>
      </c>
    </row>
    <row r="59" spans="1:7" s="75" customFormat="1" ht="10.5">
      <c r="A59" s="89" t="s">
        <v>50</v>
      </c>
      <c r="B59" s="135">
        <v>0.692347288949897</v>
      </c>
      <c r="C59" s="136">
        <v>63.44485749690211</v>
      </c>
      <c r="D59" s="139">
        <v>1148</v>
      </c>
      <c r="E59" s="137">
        <v>69.42508710801394</v>
      </c>
      <c r="F59" s="135">
        <v>11.94</v>
      </c>
      <c r="G59" s="75" t="s">
        <v>136</v>
      </c>
    </row>
    <row r="60" s="75" customFormat="1" ht="10.5">
      <c r="A60" s="75" t="s">
        <v>148</v>
      </c>
    </row>
    <row r="61" s="75" customFormat="1" ht="10.5">
      <c r="A61" s="75" t="s">
        <v>167</v>
      </c>
    </row>
    <row r="62" s="75" customFormat="1" ht="10.5">
      <c r="A62" s="75" t="s">
        <v>169</v>
      </c>
    </row>
    <row r="63" s="75" customFormat="1" ht="10.5">
      <c r="A63" s="75" t="s">
        <v>168</v>
      </c>
    </row>
    <row r="64" s="75" customFormat="1" ht="10.5">
      <c r="A64" s="75" t="s">
        <v>62</v>
      </c>
    </row>
  </sheetData>
  <sheetProtection/>
  <mergeCells count="4">
    <mergeCell ref="B3:C3"/>
    <mergeCell ref="E4:F4"/>
    <mergeCell ref="E5:F5"/>
    <mergeCell ref="D3:F3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MSMap.8" shapeId="501195" r:id="rId1"/>
    <oleObject progId="MSMap.8" shapeId="5011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Aiyana Glenn (CENSUS/ADSD FED)</dc:creator>
  <cp:keywords/>
  <dc:description/>
  <cp:lastModifiedBy>Aiyana Glenn (CENSUS/ADSD FED)</cp:lastModifiedBy>
  <cp:lastPrinted>2009-04-06T20:30:33Z</cp:lastPrinted>
  <dcterms:created xsi:type="dcterms:W3CDTF">2002-04-17T12:02:07Z</dcterms:created>
  <dcterms:modified xsi:type="dcterms:W3CDTF">2017-02-02T15:47:12Z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